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415339\OneDrive - csulb\Data Dell DT H Now\Finance\2020-2021\Monthly Reports\09 Mar 2021\"/>
    </mc:Choice>
  </mc:AlternateContent>
  <bookViews>
    <workbookView xWindow="7110" yWindow="440" windowWidth="30500" windowHeight="19760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Mar 2021" sheetId="243" r:id="rId47"/>
    <sheet name="Feb 2021" sheetId="242" state="hidden" r:id="rId48"/>
    <sheet name="Jan 2021" sheetId="241" state="hidden" r:id="rId49"/>
    <sheet name="Dec 2020" sheetId="240" state="hidden" r:id="rId50"/>
    <sheet name="Nov 2020" sheetId="239" state="hidden" r:id="rId51"/>
    <sheet name="Oct 2020" sheetId="238" state="hidden" r:id="rId52"/>
    <sheet name="Sep 2020" sheetId="237" state="hidden" r:id="rId53"/>
    <sheet name="Aug 2020" sheetId="236" state="hidden" r:id="rId54"/>
    <sheet name="July 2020" sheetId="235" state="hidden" r:id="rId55"/>
    <sheet name="FY20-21 BUDGET" sheetId="234" state="hidden" r:id="rId56"/>
    <sheet name="June 2020 Pre-Audit" sheetId="232" state="hidden" r:id="rId57"/>
    <sheet name="May 2020" sheetId="231" state="hidden" r:id="rId58"/>
    <sheet name="Mar 2020" sheetId="230" state="hidden" r:id="rId59"/>
    <sheet name="Feb 2020" sheetId="229" state="hidden" r:id="rId60"/>
    <sheet name="February 2019" sheetId="218" state="hidden" r:id="rId61"/>
    <sheet name="Jan 2020" sheetId="228" state="hidden" r:id="rId62"/>
    <sheet name="Dec 2019" sheetId="227" state="hidden" r:id="rId63"/>
  </sheets>
  <definedNames>
    <definedName name="OSRRefD19_0x_1" localSheetId="53">'Aug 2020'!$E$20:$E$28</definedName>
    <definedName name="OSRRefD19_0x_1" localSheetId="49">'Dec 2020'!$E$20:$E$28</definedName>
    <definedName name="OSRRefD19_0x_1" localSheetId="47">'Feb 2021'!$E$20:$E$28</definedName>
    <definedName name="OSRRefD19_0x_1" localSheetId="55">'FY20-21 BUDGET'!$E$20:$E$28</definedName>
    <definedName name="OSRRefD19_0x_1" localSheetId="48">'Jan 2021'!$E$20:$E$28</definedName>
    <definedName name="OSRRefD19_0x_1" localSheetId="54">'July 2020'!$E$20:$E$28</definedName>
    <definedName name="OSRRefD19_0x_1" localSheetId="46">'Mar 2021'!$E$20:$E$28</definedName>
    <definedName name="OSRRefD19_0x_1" localSheetId="50">'Nov 2020'!$E$20:$E$28</definedName>
    <definedName name="OSRRefD19_0x_1" localSheetId="51">'Oct 2020'!$E$20:$E$28</definedName>
    <definedName name="OSRRefD19_0x_1" localSheetId="52">'Sep 2020'!$E$20:$E$28</definedName>
    <definedName name="OSRRefD19_0x_10" localSheetId="53">'Aug 2020'!$N$20:$N$28</definedName>
    <definedName name="OSRRefD19_0x_10" localSheetId="49">'Dec 2020'!$N$20:$N$28</definedName>
    <definedName name="OSRRefD19_0x_10" localSheetId="47">'Feb 2021'!$N$20:$N$28</definedName>
    <definedName name="OSRRefD19_0x_10" localSheetId="55">'FY20-21 BUDGET'!$N$20:$N$28</definedName>
    <definedName name="OSRRefD19_0x_10" localSheetId="48">'Jan 2021'!$N$20:$N$28</definedName>
    <definedName name="OSRRefD19_0x_10" localSheetId="54">'July 2020'!$N$20:$N$28</definedName>
    <definedName name="OSRRefD19_0x_10" localSheetId="46">'Mar 2021'!$N$20:$N$28</definedName>
    <definedName name="OSRRefD19_0x_10" localSheetId="50">'Nov 2020'!$N$20:$N$28</definedName>
    <definedName name="OSRRefD19_0x_10" localSheetId="51">'Oct 2020'!$N$20:$N$28</definedName>
    <definedName name="OSRRefD19_0x_10" localSheetId="52">'Sep 2020'!$N$20:$N$28</definedName>
    <definedName name="OSRRefD19_0x_11" localSheetId="53">'Aug 2020'!$O$20:$O$28</definedName>
    <definedName name="OSRRefD19_0x_11" localSheetId="49">'Dec 2020'!$O$20:$O$28</definedName>
    <definedName name="OSRRefD19_0x_11" localSheetId="47">'Feb 2021'!$O$20:$O$28</definedName>
    <definedName name="OSRRefD19_0x_11" localSheetId="55">'FY20-21 BUDGET'!$O$20:$O$28</definedName>
    <definedName name="OSRRefD19_0x_11" localSheetId="48">'Jan 2021'!$O$20:$O$28</definedName>
    <definedName name="OSRRefD19_0x_11" localSheetId="54">'July 2020'!$O$20:$O$28</definedName>
    <definedName name="OSRRefD19_0x_11" localSheetId="46">'Mar 2021'!$O$20:$O$28</definedName>
    <definedName name="OSRRefD19_0x_11" localSheetId="50">'Nov 2020'!$O$20:$O$28</definedName>
    <definedName name="OSRRefD19_0x_11" localSheetId="51">'Oct 2020'!$O$20:$O$28</definedName>
    <definedName name="OSRRefD19_0x_11" localSheetId="52">'Sep 2020'!$O$20:$O$28</definedName>
    <definedName name="OSRRefD19_0x_2" localSheetId="53">'Aug 2020'!$F$20:$F$28</definedName>
    <definedName name="OSRRefD19_0x_2" localSheetId="49">'Dec 2020'!$F$20:$F$28</definedName>
    <definedName name="OSRRefD19_0x_2" localSheetId="47">'Feb 2021'!$F$20:$F$28</definedName>
    <definedName name="OSRRefD19_0x_2" localSheetId="55">'FY20-21 BUDGET'!$F$20:$F$28</definedName>
    <definedName name="OSRRefD19_0x_2" localSheetId="48">'Jan 2021'!$F$20:$F$28</definedName>
    <definedName name="OSRRefD19_0x_2" localSheetId="54">'July 2020'!$F$20:$F$28</definedName>
    <definedName name="OSRRefD19_0x_2" localSheetId="46">'Mar 2021'!$F$20:$F$28</definedName>
    <definedName name="OSRRefD19_0x_2" localSheetId="50">'Nov 2020'!$F$20:$F$28</definedName>
    <definedName name="OSRRefD19_0x_2" localSheetId="51">'Oct 2020'!$F$20:$F$28</definedName>
    <definedName name="OSRRefD19_0x_2" localSheetId="52">'Sep 2020'!$F$20:$F$28</definedName>
    <definedName name="OSRRefD19_0x_3" localSheetId="53">'Aug 2020'!$G$20:$G$28</definedName>
    <definedName name="OSRRefD19_0x_3" localSheetId="49">'Dec 2020'!$G$20:$G$28</definedName>
    <definedName name="OSRRefD19_0x_3" localSheetId="47">'Feb 2021'!$G$20:$G$28</definedName>
    <definedName name="OSRRefD19_0x_3" localSheetId="55">'FY20-21 BUDGET'!$G$20:$G$28</definedName>
    <definedName name="OSRRefD19_0x_3" localSheetId="48">'Jan 2021'!$G$20:$G$28</definedName>
    <definedName name="OSRRefD19_0x_3" localSheetId="54">'July 2020'!$G$20:$G$28</definedName>
    <definedName name="OSRRefD19_0x_3" localSheetId="46">'Mar 2021'!$G$20:$G$28</definedName>
    <definedName name="OSRRefD19_0x_3" localSheetId="50">'Nov 2020'!$G$20:$G$28</definedName>
    <definedName name="OSRRefD19_0x_3" localSheetId="51">'Oct 2020'!$G$20:$G$28</definedName>
    <definedName name="OSRRefD19_0x_3" localSheetId="52">'Sep 2020'!$G$20:$G$28</definedName>
    <definedName name="OSRRefD19_0x_4" localSheetId="53">'Aug 2020'!$H$20:$H$28</definedName>
    <definedName name="OSRRefD19_0x_4" localSheetId="49">'Dec 2020'!$H$20:$H$28</definedName>
    <definedName name="OSRRefD19_0x_4" localSheetId="47">'Feb 2021'!$H$20:$H$28</definedName>
    <definedName name="OSRRefD19_0x_4" localSheetId="55">'FY20-21 BUDGET'!$H$20:$H$28</definedName>
    <definedName name="OSRRefD19_0x_4" localSheetId="48">'Jan 2021'!$H$20:$H$28</definedName>
    <definedName name="OSRRefD19_0x_4" localSheetId="54">'July 2020'!$H$20:$H$28</definedName>
    <definedName name="OSRRefD19_0x_4" localSheetId="46">'Mar 2021'!$H$20:$H$28</definedName>
    <definedName name="OSRRefD19_0x_4" localSheetId="50">'Nov 2020'!$H$20:$H$28</definedName>
    <definedName name="OSRRefD19_0x_4" localSheetId="51">'Oct 2020'!$H$20:$H$28</definedName>
    <definedName name="OSRRefD19_0x_4" localSheetId="52">'Sep 2020'!$H$20:$H$28</definedName>
    <definedName name="OSRRefD19_0x_5" localSheetId="53">'Aug 2020'!$I$20:$I$28</definedName>
    <definedName name="OSRRefD19_0x_5" localSheetId="49">'Dec 2020'!$I$20:$I$28</definedName>
    <definedName name="OSRRefD19_0x_5" localSheetId="47">'Feb 2021'!$I$20:$I$28</definedName>
    <definedName name="OSRRefD19_0x_5" localSheetId="55">'FY20-21 BUDGET'!$I$20:$I$28</definedName>
    <definedName name="OSRRefD19_0x_5" localSheetId="48">'Jan 2021'!$I$20:$I$28</definedName>
    <definedName name="OSRRefD19_0x_5" localSheetId="54">'July 2020'!$I$20:$I$28</definedName>
    <definedName name="OSRRefD19_0x_5" localSheetId="46">'Mar 2021'!$I$20:$I$28</definedName>
    <definedName name="OSRRefD19_0x_5" localSheetId="50">'Nov 2020'!$I$20:$I$28</definedName>
    <definedName name="OSRRefD19_0x_5" localSheetId="51">'Oct 2020'!$I$20:$I$28</definedName>
    <definedName name="OSRRefD19_0x_5" localSheetId="52">'Sep 2020'!$I$20:$I$28</definedName>
    <definedName name="OSRRefD19_0x_6" localSheetId="53">'Aug 2020'!$J$20:$J$28</definedName>
    <definedName name="OSRRefD19_0x_6" localSheetId="49">'Dec 2020'!$J$20:$J$28</definedName>
    <definedName name="OSRRefD19_0x_6" localSheetId="47">'Feb 2021'!$J$20:$J$28</definedName>
    <definedName name="OSRRefD19_0x_6" localSheetId="55">'FY20-21 BUDGET'!$J$20:$J$28</definedName>
    <definedName name="OSRRefD19_0x_6" localSheetId="48">'Jan 2021'!$J$20:$J$28</definedName>
    <definedName name="OSRRefD19_0x_6" localSheetId="54">'July 2020'!$J$20:$J$28</definedName>
    <definedName name="OSRRefD19_0x_6" localSheetId="46">'Mar 2021'!$J$20:$J$28</definedName>
    <definedName name="OSRRefD19_0x_6" localSheetId="50">'Nov 2020'!$J$20:$J$28</definedName>
    <definedName name="OSRRefD19_0x_6" localSheetId="51">'Oct 2020'!$J$20:$J$28</definedName>
    <definedName name="OSRRefD19_0x_6" localSheetId="52">'Sep 2020'!$J$20:$J$28</definedName>
    <definedName name="OSRRefD19_0x_7" localSheetId="53">'Aug 2020'!$K$20:$K$28</definedName>
    <definedName name="OSRRefD19_0x_7" localSheetId="49">'Dec 2020'!$K$20:$K$28</definedName>
    <definedName name="OSRRefD19_0x_7" localSheetId="47">'Feb 2021'!$K$20:$K$28</definedName>
    <definedName name="OSRRefD19_0x_7" localSheetId="55">'FY20-21 BUDGET'!$K$20:$K$28</definedName>
    <definedName name="OSRRefD19_0x_7" localSheetId="48">'Jan 2021'!$K$20:$K$28</definedName>
    <definedName name="OSRRefD19_0x_7" localSheetId="54">'July 2020'!$K$20:$K$28</definedName>
    <definedName name="OSRRefD19_0x_7" localSheetId="46">'Mar 2021'!$K$20:$K$28</definedName>
    <definedName name="OSRRefD19_0x_7" localSheetId="50">'Nov 2020'!$K$20:$K$28</definedName>
    <definedName name="OSRRefD19_0x_7" localSheetId="51">'Oct 2020'!$K$20:$K$28</definedName>
    <definedName name="OSRRefD19_0x_7" localSheetId="52">'Sep 2020'!$K$20:$K$28</definedName>
    <definedName name="OSRRefD19_0x_8" localSheetId="53">'Aug 2020'!$L$20:$L$28</definedName>
    <definedName name="OSRRefD19_0x_8" localSheetId="49">'Dec 2020'!$L$20:$L$28</definedName>
    <definedName name="OSRRefD19_0x_8" localSheetId="47">'Feb 2021'!$L$20:$L$28</definedName>
    <definedName name="OSRRefD19_0x_8" localSheetId="55">'FY20-21 BUDGET'!$L$20:$L$28</definedName>
    <definedName name="OSRRefD19_0x_8" localSheetId="48">'Jan 2021'!$L$20:$L$28</definedName>
    <definedName name="OSRRefD19_0x_8" localSheetId="54">'July 2020'!$L$20:$L$28</definedName>
    <definedName name="OSRRefD19_0x_8" localSheetId="46">'Mar 2021'!$L$20:$L$28</definedName>
    <definedName name="OSRRefD19_0x_8" localSheetId="50">'Nov 2020'!$L$20:$L$28</definedName>
    <definedName name="OSRRefD19_0x_8" localSheetId="51">'Oct 2020'!$L$20:$L$28</definedName>
    <definedName name="OSRRefD19_0x_8" localSheetId="52">'Sep 2020'!$L$20:$L$28</definedName>
    <definedName name="OSRRefD19_0x_9" localSheetId="53">'Aug 2020'!$M$20:$M$28</definedName>
    <definedName name="OSRRefD19_0x_9" localSheetId="49">'Dec 2020'!$M$20:$M$28</definedName>
    <definedName name="OSRRefD19_0x_9" localSheetId="47">'Feb 2021'!$M$20:$M$28</definedName>
    <definedName name="OSRRefD19_0x_9" localSheetId="55">'FY20-21 BUDGET'!$M$20:$M$28</definedName>
    <definedName name="OSRRefD19_0x_9" localSheetId="48">'Jan 2021'!$M$20:$M$28</definedName>
    <definedName name="OSRRefD19_0x_9" localSheetId="54">'July 2020'!$M$20:$M$28</definedName>
    <definedName name="OSRRefD19_0x_9" localSheetId="46">'Mar 2021'!$M$20:$M$28</definedName>
    <definedName name="OSRRefD19_0x_9" localSheetId="50">'Nov 2020'!$M$20:$M$28</definedName>
    <definedName name="OSRRefD19_0x_9" localSheetId="51">'Oct 2020'!$M$20:$M$28</definedName>
    <definedName name="OSRRefD19_0x_9" localSheetId="52">'Sep 2020'!$M$20:$M$28</definedName>
    <definedName name="OSRRefD29_0x" localSheetId="39">'April 2019'!$D$25:$O$25</definedName>
    <definedName name="OSRRefD29_0x" localSheetId="42">'Aug 2019'!$D$25:$O$25</definedName>
    <definedName name="OSRRefD29_0x" localSheetId="53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62">'Dec 2019'!$D$25:$O$25</definedName>
    <definedName name="OSRRefD29_0x" localSheetId="49">'Dec 2020'!$D$25:$N$25</definedName>
    <definedName name="OSRRefD29_0x" localSheetId="36">'December 2018'!$D$25:$O$25</definedName>
    <definedName name="OSRRefD29_0x" localSheetId="59">'Feb 2020'!$D$25:$O$25</definedName>
    <definedName name="OSRRefD29_0x" localSheetId="47">'Feb 2021'!$D$25:$N$25</definedName>
    <definedName name="OSRRefD29_0x" localSheetId="60">'February 2019'!$D$25:$O$25</definedName>
    <definedName name="OSRRefD29_0x" localSheetId="30">'FY 2018-2019 Budget'!$D$25:$O$25</definedName>
    <definedName name="OSRRefD29_0x" localSheetId="55">'FY20-21 BUDGET'!$D$25:$N$25</definedName>
    <definedName name="OSRRefD29_0x" localSheetId="61">'Jan 2020'!$D$25:$O$25</definedName>
    <definedName name="OSRRefD29_0x" localSheetId="48">'Jan 2021'!$D$25:$N$25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54">'July 2020'!$D$25:$N$25</definedName>
    <definedName name="OSRRefD29_0x" localSheetId="56">'June 2020 Pre-Audit'!$D$25:$N$25</definedName>
    <definedName name="OSRRefD29_0x" localSheetId="58">'Mar 2020'!$D$25:$N$25</definedName>
    <definedName name="OSRRefD29_0x" localSheetId="46">'Mar 2021'!$D$25:$N$25</definedName>
    <definedName name="OSRRefD29_0x" localSheetId="38">'March 2019'!$D$25:$O$25</definedName>
    <definedName name="OSRRefD29_0x" localSheetId="57">'May 2020'!$D$25:$N$25</definedName>
    <definedName name="OSRRefD29_0x" localSheetId="45">'Nov 2019'!$D$25:$O$25</definedName>
    <definedName name="OSRRefD29_0x" localSheetId="50">'Nov 2020'!$D$25:$N$25</definedName>
    <definedName name="OSRRefD29_0x" localSheetId="35">'November 2018'!$D$25:$O$25</definedName>
    <definedName name="OSRRefD29_0x" localSheetId="44">'Oct 2019'!$D$25:$O$25</definedName>
    <definedName name="OSRRefD29_0x" localSheetId="51">'Oct 2020'!$D$25:$N$25</definedName>
    <definedName name="OSRRefD29_0x" localSheetId="34">'October 2018'!$D$25:$O$25</definedName>
    <definedName name="OSRRefD29_0x" localSheetId="52">'Sep 2020'!$D$25:$N$25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53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62">'Dec 2019'!$D$26:$O$26</definedName>
    <definedName name="OSRRefD30_0x" localSheetId="49">'Dec 2020'!$D$26:$N$26</definedName>
    <definedName name="OSRRefD30_0x" localSheetId="36">'December 2018'!$D$26:$O$26</definedName>
    <definedName name="OSRRefD30_0x" localSheetId="59">'Feb 2020'!$D$26:$O$26</definedName>
    <definedName name="OSRRefD30_0x" localSheetId="47">'Feb 2021'!$D$26:$N$26</definedName>
    <definedName name="OSRRefD30_0x" localSheetId="60">'February 2019'!$D$26:$O$26</definedName>
    <definedName name="OSRRefD30_0x" localSheetId="30">'FY 2018-2019 Budget'!$D$26:$O$26</definedName>
    <definedName name="OSRRefD30_0x" localSheetId="55">'FY20-21 BUDGET'!$D$26:$N$26</definedName>
    <definedName name="OSRRefD30_0x" localSheetId="61">'Jan 2020'!$D$26:$O$26</definedName>
    <definedName name="OSRRefD30_0x" localSheetId="48">'Jan 2021'!$D$26:$N$26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54">'July 2020'!$D$26:$N$26</definedName>
    <definedName name="OSRRefD30_0x" localSheetId="56">'June 2020 Pre-Audit'!$D$26:$N$26</definedName>
    <definedName name="OSRRefD30_0x" localSheetId="58">'Mar 2020'!$D$26:$N$26</definedName>
    <definedName name="OSRRefD30_0x" localSheetId="46">'Mar 2021'!$D$26:$N$26</definedName>
    <definedName name="OSRRefD30_0x" localSheetId="38">'March 2019'!$D$26:$O$26</definedName>
    <definedName name="OSRRefD30_0x" localSheetId="57">'May 2020'!$D$26:$N$26</definedName>
    <definedName name="OSRRefD30_0x" localSheetId="45">'Nov 2019'!$D$26:$O$26</definedName>
    <definedName name="OSRRefD30_0x" localSheetId="50">'Nov 2020'!$D$26:$N$26</definedName>
    <definedName name="OSRRefD30_0x" localSheetId="35">'November 2018'!$D$26:$O$26</definedName>
    <definedName name="OSRRefD30_0x" localSheetId="44">'Oct 2019'!$D$26:$O$26</definedName>
    <definedName name="OSRRefD30_0x" localSheetId="51">'Oct 2020'!$D$26:$N$26</definedName>
    <definedName name="OSRRefD30_0x" localSheetId="34">'October 2018'!$D$26:$O$26</definedName>
    <definedName name="OSRRefD30_0x" localSheetId="52">'Sep 2020'!$D$26:$N$26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53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62">'Dec 2019'!$A$1:$N$64</definedName>
    <definedName name="_xlnm.Print_Area" localSheetId="49">'Dec 2020'!$A$1:$N$64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59">'Feb 2020'!$A$1:$N$64</definedName>
    <definedName name="_xlnm.Print_Area" localSheetId="47">'Feb 2021'!$A$1:$N$64</definedName>
    <definedName name="_xlnm.Print_Area" localSheetId="60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55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61">'Jan 2020'!$A$1:$N$64</definedName>
    <definedName name="_xlnm.Print_Area" localSheetId="48">'Jan 2021'!$A$1:$N$64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54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56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58">'Mar 2020'!$A$1:$N$64</definedName>
    <definedName name="_xlnm.Print_Area" localSheetId="46">'Mar 2021'!$A$1:$N$64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7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50">'Nov 2020'!$A$1:$N$64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51">'Oct 2020'!$A$1:$N$64</definedName>
    <definedName name="_xlnm.Print_Area" localSheetId="34">'October 2018'!$A$1:$N$64</definedName>
    <definedName name="_xlnm.Print_Area" localSheetId="52">'Sep 2020'!$A$1:$N$64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3" i="243" l="1"/>
  <c r="B68" i="243"/>
  <c r="B69" i="243" s="1"/>
  <c r="C69" i="243" s="1"/>
  <c r="D69" i="243" s="1"/>
  <c r="E69" i="243" s="1"/>
  <c r="F69" i="243" s="1"/>
  <c r="G69" i="243" s="1"/>
  <c r="H69" i="243" s="1"/>
  <c r="I69" i="243" s="1"/>
  <c r="J69" i="243" s="1"/>
  <c r="K69" i="243" s="1"/>
  <c r="L69" i="243" s="1"/>
  <c r="M69" i="243" s="1"/>
  <c r="M58" i="243"/>
  <c r="L58" i="243"/>
  <c r="K58" i="243"/>
  <c r="J58" i="243"/>
  <c r="I58" i="243"/>
  <c r="H58" i="243"/>
  <c r="G58" i="243"/>
  <c r="F58" i="243"/>
  <c r="E58" i="243"/>
  <c r="D58" i="243"/>
  <c r="C58" i="243"/>
  <c r="B58" i="243"/>
  <c r="N57" i="243"/>
  <c r="N56" i="243"/>
  <c r="N55" i="243"/>
  <c r="N54" i="243"/>
  <c r="N53" i="243"/>
  <c r="M46" i="243"/>
  <c r="L46" i="243"/>
  <c r="K46" i="243"/>
  <c r="J46" i="243"/>
  <c r="I46" i="243"/>
  <c r="H46" i="243"/>
  <c r="G46" i="243"/>
  <c r="F46" i="243"/>
  <c r="E46" i="243"/>
  <c r="D46" i="243"/>
  <c r="C46" i="243"/>
  <c r="B46" i="243"/>
  <c r="N45" i="243"/>
  <c r="N44" i="243"/>
  <c r="N46" i="243" s="1"/>
  <c r="N41" i="243"/>
  <c r="N40" i="243"/>
  <c r="N39" i="243"/>
  <c r="N37" i="243"/>
  <c r="M34" i="243"/>
  <c r="M38" i="243" s="1"/>
  <c r="M42" i="243" s="1"/>
  <c r="L34" i="243"/>
  <c r="L38" i="243" s="1"/>
  <c r="L42" i="243" s="1"/>
  <c r="K34" i="243"/>
  <c r="K38" i="243" s="1"/>
  <c r="K42" i="243" s="1"/>
  <c r="J34" i="243"/>
  <c r="J38" i="243" s="1"/>
  <c r="J42" i="243" s="1"/>
  <c r="I34" i="243"/>
  <c r="I38" i="243" s="1"/>
  <c r="I42" i="243" s="1"/>
  <c r="H34" i="243"/>
  <c r="H38" i="243" s="1"/>
  <c r="H42" i="243" s="1"/>
  <c r="G34" i="243"/>
  <c r="G38" i="243" s="1"/>
  <c r="G42" i="243" s="1"/>
  <c r="F34" i="243"/>
  <c r="F38" i="243" s="1"/>
  <c r="F42" i="243" s="1"/>
  <c r="E34" i="243"/>
  <c r="E38" i="243" s="1"/>
  <c r="E42" i="243" s="1"/>
  <c r="D34" i="243"/>
  <c r="D38" i="243" s="1"/>
  <c r="D42" i="243" s="1"/>
  <c r="C34" i="243"/>
  <c r="C38" i="243" s="1"/>
  <c r="C42" i="243" s="1"/>
  <c r="B34" i="243"/>
  <c r="B38" i="243" s="1"/>
  <c r="N33" i="243"/>
  <c r="N32" i="243"/>
  <c r="N31" i="243"/>
  <c r="N30" i="243"/>
  <c r="N34" i="243" s="1"/>
  <c r="M26" i="243"/>
  <c r="L26" i="243"/>
  <c r="K26" i="243"/>
  <c r="J26" i="243"/>
  <c r="I26" i="243"/>
  <c r="H26" i="243"/>
  <c r="G26" i="243"/>
  <c r="F26" i="243"/>
  <c r="E26" i="243"/>
  <c r="D26" i="243"/>
  <c r="C26" i="243"/>
  <c r="B26" i="243"/>
  <c r="M25" i="243"/>
  <c r="L25" i="243"/>
  <c r="K25" i="243"/>
  <c r="J25" i="243"/>
  <c r="I25" i="243"/>
  <c r="H25" i="243"/>
  <c r="G25" i="243"/>
  <c r="F25" i="243"/>
  <c r="E25" i="243"/>
  <c r="D25" i="243"/>
  <c r="C25" i="243"/>
  <c r="B25" i="243"/>
  <c r="M24" i="243"/>
  <c r="L24" i="243"/>
  <c r="K24" i="243"/>
  <c r="J24" i="243"/>
  <c r="I24" i="243"/>
  <c r="H24" i="243"/>
  <c r="G24" i="243"/>
  <c r="F24" i="243"/>
  <c r="E24" i="243"/>
  <c r="D24" i="243"/>
  <c r="C24" i="243"/>
  <c r="B24" i="243"/>
  <c r="M23" i="243"/>
  <c r="M27" i="243" s="1"/>
  <c r="L23" i="243"/>
  <c r="L27" i="243" s="1"/>
  <c r="K23" i="243"/>
  <c r="K27" i="243" s="1"/>
  <c r="J23" i="243"/>
  <c r="J27" i="243" s="1"/>
  <c r="I23" i="243"/>
  <c r="I27" i="243" s="1"/>
  <c r="H23" i="243"/>
  <c r="G23" i="243"/>
  <c r="G27" i="243" s="1"/>
  <c r="F23" i="243"/>
  <c r="E23" i="243"/>
  <c r="D23" i="243"/>
  <c r="D27" i="243" s="1"/>
  <c r="C23" i="243"/>
  <c r="C27" i="243" s="1"/>
  <c r="B23" i="243"/>
  <c r="B27" i="243" s="1"/>
  <c r="M20" i="243"/>
  <c r="L20" i="243"/>
  <c r="K20" i="243"/>
  <c r="J20" i="243"/>
  <c r="I20" i="243"/>
  <c r="H20" i="243"/>
  <c r="H48" i="243" s="1"/>
  <c r="G20" i="243"/>
  <c r="F20" i="243"/>
  <c r="E20" i="243"/>
  <c r="D20" i="243"/>
  <c r="C20" i="243"/>
  <c r="B20" i="243"/>
  <c r="N19" i="243"/>
  <c r="N17" i="243"/>
  <c r="N16" i="243"/>
  <c r="N11" i="243"/>
  <c r="M9" i="243"/>
  <c r="M13" i="243" s="1"/>
  <c r="L9" i="243"/>
  <c r="L13" i="243" s="1"/>
  <c r="K9" i="243"/>
  <c r="K13" i="243" s="1"/>
  <c r="J9" i="243"/>
  <c r="J13" i="243" s="1"/>
  <c r="I9" i="243"/>
  <c r="I13" i="243" s="1"/>
  <c r="H9" i="243"/>
  <c r="H13" i="243" s="1"/>
  <c r="G9" i="243"/>
  <c r="G13" i="243" s="1"/>
  <c r="F9" i="243"/>
  <c r="F13" i="243" s="1"/>
  <c r="E9" i="243"/>
  <c r="E13" i="243" s="1"/>
  <c r="D9" i="243"/>
  <c r="D13" i="243" s="1"/>
  <c r="C9" i="243"/>
  <c r="C13" i="243" s="1"/>
  <c r="B9" i="243"/>
  <c r="B13" i="243" s="1"/>
  <c r="N8" i="243"/>
  <c r="N7" i="243"/>
  <c r="N6" i="243"/>
  <c r="N5" i="243"/>
  <c r="N4" i="243"/>
  <c r="L48" i="243" l="1"/>
  <c r="L28" i="243"/>
  <c r="H27" i="243"/>
  <c r="D48" i="243"/>
  <c r="D50" i="243" s="1"/>
  <c r="D28" i="243"/>
  <c r="C48" i="243"/>
  <c r="E48" i="243"/>
  <c r="E61" i="243" s="1"/>
  <c r="B28" i="243"/>
  <c r="C28" i="243"/>
  <c r="J48" i="243"/>
  <c r="J50" i="243" s="1"/>
  <c r="N9" i="243"/>
  <c r="N13" i="243" s="1"/>
  <c r="N24" i="243"/>
  <c r="N25" i="243"/>
  <c r="N26" i="243"/>
  <c r="N23" i="243"/>
  <c r="E27" i="243"/>
  <c r="E28" i="243" s="1"/>
  <c r="N58" i="243"/>
  <c r="F48" i="243"/>
  <c r="F61" i="243" s="1"/>
  <c r="F62" i="243" s="1"/>
  <c r="F72" i="243" s="1"/>
  <c r="F27" i="243"/>
  <c r="F28" i="243" s="1"/>
  <c r="G48" i="243"/>
  <c r="G61" i="243" s="1"/>
  <c r="G62" i="243" s="1"/>
  <c r="G72" i="243" s="1"/>
  <c r="G28" i="243"/>
  <c r="H28" i="243"/>
  <c r="I48" i="243"/>
  <c r="I50" i="243" s="1"/>
  <c r="I28" i="243"/>
  <c r="J28" i="243"/>
  <c r="N20" i="243"/>
  <c r="K48" i="243"/>
  <c r="K61" i="243" s="1"/>
  <c r="K62" i="243" s="1"/>
  <c r="K72" i="243" s="1"/>
  <c r="K28" i="243"/>
  <c r="C68" i="243"/>
  <c r="D68" i="243" s="1"/>
  <c r="E68" i="243" s="1"/>
  <c r="F68" i="243" s="1"/>
  <c r="G68" i="243" s="1"/>
  <c r="H68" i="243" s="1"/>
  <c r="I68" i="243" s="1"/>
  <c r="J68" i="243" s="1"/>
  <c r="K68" i="243" s="1"/>
  <c r="L68" i="243" s="1"/>
  <c r="M68" i="243" s="1"/>
  <c r="M48" i="243"/>
  <c r="M50" i="243" s="1"/>
  <c r="M28" i="243"/>
  <c r="H61" i="243"/>
  <c r="H62" i="243" s="1"/>
  <c r="H72" i="243" s="1"/>
  <c r="B42" i="243"/>
  <c r="B48" i="243" s="1"/>
  <c r="B61" i="243" s="1"/>
  <c r="B62" i="243" s="1"/>
  <c r="N38" i="243"/>
  <c r="N42" i="243" s="1"/>
  <c r="L50" i="243"/>
  <c r="L61" i="243"/>
  <c r="L62" i="243" s="1"/>
  <c r="L72" i="243" s="1"/>
  <c r="E50" i="243"/>
  <c r="E62" i="243"/>
  <c r="E72" i="243" s="1"/>
  <c r="K50" i="243"/>
  <c r="C61" i="243"/>
  <c r="C62" i="243" s="1"/>
  <c r="C72" i="243" s="1"/>
  <c r="G50" i="243"/>
  <c r="D61" i="243"/>
  <c r="D62" i="243" s="1"/>
  <c r="D72" i="243" s="1"/>
  <c r="H50" i="243"/>
  <c r="C50" i="243"/>
  <c r="N73" i="242"/>
  <c r="B68" i="242"/>
  <c r="C68" i="242" s="1"/>
  <c r="D68" i="242" s="1"/>
  <c r="E68" i="242" s="1"/>
  <c r="F68" i="242" s="1"/>
  <c r="G68" i="242" s="1"/>
  <c r="H68" i="242" s="1"/>
  <c r="I68" i="242" s="1"/>
  <c r="J68" i="242" s="1"/>
  <c r="K68" i="242" s="1"/>
  <c r="L68" i="242" s="1"/>
  <c r="M68" i="242" s="1"/>
  <c r="M58" i="242"/>
  <c r="L58" i="242"/>
  <c r="K58" i="242"/>
  <c r="J58" i="242"/>
  <c r="I58" i="242"/>
  <c r="H58" i="242"/>
  <c r="G58" i="242"/>
  <c r="F58" i="242"/>
  <c r="E58" i="242"/>
  <c r="D58" i="242"/>
  <c r="C58" i="242"/>
  <c r="B58" i="242"/>
  <c r="N57" i="242"/>
  <c r="N56" i="242"/>
  <c r="N55" i="242"/>
  <c r="N54" i="242"/>
  <c r="N53" i="242"/>
  <c r="M46" i="242"/>
  <c r="L46" i="242"/>
  <c r="K46" i="242"/>
  <c r="J46" i="242"/>
  <c r="I46" i="242"/>
  <c r="H46" i="242"/>
  <c r="G46" i="242"/>
  <c r="F46" i="242"/>
  <c r="E46" i="242"/>
  <c r="D46" i="242"/>
  <c r="C46" i="242"/>
  <c r="B46" i="242"/>
  <c r="N45" i="242"/>
  <c r="N44" i="242"/>
  <c r="N41" i="242"/>
  <c r="N40" i="242"/>
  <c r="N39" i="242"/>
  <c r="N37" i="242"/>
  <c r="M34" i="242"/>
  <c r="M38" i="242" s="1"/>
  <c r="M42" i="242" s="1"/>
  <c r="L34" i="242"/>
  <c r="L38" i="242" s="1"/>
  <c r="L42" i="242" s="1"/>
  <c r="K34" i="242"/>
  <c r="K38" i="242" s="1"/>
  <c r="K42" i="242" s="1"/>
  <c r="J34" i="242"/>
  <c r="J38" i="242" s="1"/>
  <c r="J42" i="242" s="1"/>
  <c r="I34" i="242"/>
  <c r="I38" i="242" s="1"/>
  <c r="I42" i="242" s="1"/>
  <c r="H34" i="242"/>
  <c r="H38" i="242" s="1"/>
  <c r="H42" i="242" s="1"/>
  <c r="G34" i="242"/>
  <c r="G38" i="242" s="1"/>
  <c r="G42" i="242" s="1"/>
  <c r="F34" i="242"/>
  <c r="F38" i="242" s="1"/>
  <c r="F42" i="242" s="1"/>
  <c r="E34" i="242"/>
  <c r="E38" i="242" s="1"/>
  <c r="E42" i="242" s="1"/>
  <c r="D34" i="242"/>
  <c r="D38" i="242" s="1"/>
  <c r="D42" i="242" s="1"/>
  <c r="C34" i="242"/>
  <c r="C38" i="242" s="1"/>
  <c r="C42" i="242" s="1"/>
  <c r="B34" i="242"/>
  <c r="B38" i="242" s="1"/>
  <c r="N33" i="242"/>
  <c r="N32" i="242"/>
  <c r="N31" i="242"/>
  <c r="N30" i="242"/>
  <c r="M26" i="242"/>
  <c r="L26" i="242"/>
  <c r="K26" i="242"/>
  <c r="J26" i="242"/>
  <c r="I26" i="242"/>
  <c r="H26" i="242"/>
  <c r="G26" i="242"/>
  <c r="F26" i="242"/>
  <c r="E26" i="242"/>
  <c r="D26" i="242"/>
  <c r="C26" i="242"/>
  <c r="B26" i="242"/>
  <c r="M25" i="242"/>
  <c r="L25" i="242"/>
  <c r="K25" i="242"/>
  <c r="J25" i="242"/>
  <c r="I25" i="242"/>
  <c r="H25" i="242"/>
  <c r="G25" i="242"/>
  <c r="F25" i="242"/>
  <c r="E25" i="242"/>
  <c r="D25" i="242"/>
  <c r="C25" i="242"/>
  <c r="B25" i="242"/>
  <c r="M24" i="242"/>
  <c r="L24" i="242"/>
  <c r="K24" i="242"/>
  <c r="J24" i="242"/>
  <c r="I24" i="242"/>
  <c r="H24" i="242"/>
  <c r="G24" i="242"/>
  <c r="F24" i="242"/>
  <c r="E24" i="242"/>
  <c r="D24" i="242"/>
  <c r="C24" i="242"/>
  <c r="B24" i="242"/>
  <c r="M23" i="242"/>
  <c r="L23" i="242"/>
  <c r="L27" i="242" s="1"/>
  <c r="K23" i="242"/>
  <c r="K27" i="242" s="1"/>
  <c r="J23" i="242"/>
  <c r="I23" i="242"/>
  <c r="H23" i="242"/>
  <c r="H27" i="242" s="1"/>
  <c r="G23" i="242"/>
  <c r="F23" i="242"/>
  <c r="F27" i="242" s="1"/>
  <c r="E23" i="242"/>
  <c r="E27" i="242" s="1"/>
  <c r="D23" i="242"/>
  <c r="C23" i="242"/>
  <c r="C27" i="242" s="1"/>
  <c r="B23" i="242"/>
  <c r="M20" i="242"/>
  <c r="L20" i="242"/>
  <c r="K20" i="242"/>
  <c r="J20" i="242"/>
  <c r="I20" i="242"/>
  <c r="H20" i="242"/>
  <c r="G20" i="242"/>
  <c r="F20" i="242"/>
  <c r="E20" i="242"/>
  <c r="D20" i="242"/>
  <c r="C20" i="242"/>
  <c r="B20" i="242"/>
  <c r="N19" i="242"/>
  <c r="N17" i="242"/>
  <c r="N16" i="242"/>
  <c r="N11" i="242"/>
  <c r="M9" i="242"/>
  <c r="M13" i="242" s="1"/>
  <c r="L9" i="242"/>
  <c r="L13" i="242" s="1"/>
  <c r="K9" i="242"/>
  <c r="K13" i="242" s="1"/>
  <c r="J9" i="242"/>
  <c r="J13" i="242" s="1"/>
  <c r="I9" i="242"/>
  <c r="I13" i="242" s="1"/>
  <c r="H9" i="242"/>
  <c r="H13" i="242" s="1"/>
  <c r="G9" i="242"/>
  <c r="G13" i="242" s="1"/>
  <c r="F9" i="242"/>
  <c r="F13" i="242" s="1"/>
  <c r="E9" i="242"/>
  <c r="E13" i="242" s="1"/>
  <c r="D9" i="242"/>
  <c r="D13" i="242" s="1"/>
  <c r="C9" i="242"/>
  <c r="C13" i="242" s="1"/>
  <c r="B9" i="242"/>
  <c r="B13" i="242" s="1"/>
  <c r="N8" i="242"/>
  <c r="N7" i="242"/>
  <c r="N6" i="242"/>
  <c r="N5" i="242"/>
  <c r="N4" i="242"/>
  <c r="M61" i="243" l="1"/>
  <c r="M62" i="243" s="1"/>
  <c r="M72" i="243" s="1"/>
  <c r="I61" i="243"/>
  <c r="I62" i="243" s="1"/>
  <c r="I72" i="243" s="1"/>
  <c r="F50" i="243"/>
  <c r="N27" i="243"/>
  <c r="N28" i="243" s="1"/>
  <c r="N48" i="243"/>
  <c r="N61" i="243" s="1"/>
  <c r="N62" i="243" s="1"/>
  <c r="J61" i="243"/>
  <c r="J62" i="243" s="1"/>
  <c r="J72" i="243" s="1"/>
  <c r="B72" i="243"/>
  <c r="B63" i="243"/>
  <c r="B50" i="243"/>
  <c r="N50" i="243" s="1"/>
  <c r="J27" i="242"/>
  <c r="J28" i="242" s="1"/>
  <c r="C48" i="242"/>
  <c r="C28" i="242"/>
  <c r="N34" i="242"/>
  <c r="L28" i="242"/>
  <c r="I27" i="242"/>
  <c r="I28" i="242" s="1"/>
  <c r="N46" i="242"/>
  <c r="D27" i="242"/>
  <c r="D28" i="242" s="1"/>
  <c r="B69" i="242"/>
  <c r="C69" i="242" s="1"/>
  <c r="D69" i="242" s="1"/>
  <c r="E69" i="242" s="1"/>
  <c r="F69" i="242" s="1"/>
  <c r="G69" i="242" s="1"/>
  <c r="H69" i="242" s="1"/>
  <c r="I69" i="242" s="1"/>
  <c r="J69" i="242" s="1"/>
  <c r="K69" i="242" s="1"/>
  <c r="L69" i="242" s="1"/>
  <c r="M69" i="242" s="1"/>
  <c r="F48" i="242"/>
  <c r="F61" i="242" s="1"/>
  <c r="F62" i="242" s="1"/>
  <c r="F72" i="242" s="1"/>
  <c r="N23" i="242"/>
  <c r="G27" i="242"/>
  <c r="G28" i="242" s="1"/>
  <c r="H48" i="242"/>
  <c r="H50" i="242" s="1"/>
  <c r="H28" i="242"/>
  <c r="I48" i="242"/>
  <c r="I50" i="242" s="1"/>
  <c r="N9" i="242"/>
  <c r="N13" i="242" s="1"/>
  <c r="N20" i="242"/>
  <c r="K28" i="242"/>
  <c r="M27" i="242"/>
  <c r="M28" i="242" s="1"/>
  <c r="N58" i="242"/>
  <c r="B27" i="242"/>
  <c r="B28" i="242" s="1"/>
  <c r="N25" i="242"/>
  <c r="N26" i="242"/>
  <c r="F28" i="242"/>
  <c r="J48" i="242"/>
  <c r="J61" i="242" s="1"/>
  <c r="D48" i="242"/>
  <c r="D61" i="242" s="1"/>
  <c r="D62" i="242" s="1"/>
  <c r="D72" i="242" s="1"/>
  <c r="C61" i="242"/>
  <c r="C62" i="242" s="1"/>
  <c r="C72" i="242" s="1"/>
  <c r="E48" i="242"/>
  <c r="E61" i="242" s="1"/>
  <c r="E62" i="242" s="1"/>
  <c r="E72" i="242" s="1"/>
  <c r="E28" i="242"/>
  <c r="B42" i="242"/>
  <c r="B48" i="242" s="1"/>
  <c r="B50" i="242" s="1"/>
  <c r="N38" i="242"/>
  <c r="N42" i="242" s="1"/>
  <c r="J50" i="242"/>
  <c r="J62" i="242"/>
  <c r="J72" i="242" s="1"/>
  <c r="K48" i="242"/>
  <c r="K61" i="242" s="1"/>
  <c r="K62" i="242" s="1"/>
  <c r="K72" i="242" s="1"/>
  <c r="H61" i="242"/>
  <c r="H62" i="242" s="1"/>
  <c r="H72" i="242" s="1"/>
  <c r="L48" i="242"/>
  <c r="L50" i="242" s="1"/>
  <c r="M48" i="242"/>
  <c r="C50" i="242"/>
  <c r="N24" i="242"/>
  <c r="G48" i="242"/>
  <c r="G61" i="242" s="1"/>
  <c r="G62" i="242" s="1"/>
  <c r="G72" i="242" s="1"/>
  <c r="H24" i="241"/>
  <c r="H23" i="241"/>
  <c r="B73" i="243" l="1"/>
  <c r="B64" i="243"/>
  <c r="B74" i="243" s="1"/>
  <c r="C63" i="243"/>
  <c r="N27" i="242"/>
  <c r="N28" i="242" s="1"/>
  <c r="F50" i="242"/>
  <c r="D50" i="242"/>
  <c r="E50" i="242"/>
  <c r="I61" i="242"/>
  <c r="I62" i="242" s="1"/>
  <c r="I72" i="242" s="1"/>
  <c r="N48" i="242"/>
  <c r="N61" i="242" s="1"/>
  <c r="N62" i="242" s="1"/>
  <c r="G50" i="242"/>
  <c r="K50" i="242"/>
  <c r="L61" i="242"/>
  <c r="L62" i="242" s="1"/>
  <c r="L72" i="242" s="1"/>
  <c r="M50" i="242"/>
  <c r="M61" i="242"/>
  <c r="M62" i="242" s="1"/>
  <c r="M72" i="242" s="1"/>
  <c r="B61" i="242"/>
  <c r="B62" i="242" s="1"/>
  <c r="N73" i="241"/>
  <c r="B68" i="241"/>
  <c r="B69" i="241" s="1"/>
  <c r="C69" i="241" s="1"/>
  <c r="D69" i="241" s="1"/>
  <c r="E69" i="241" s="1"/>
  <c r="F69" i="241" s="1"/>
  <c r="G69" i="241" s="1"/>
  <c r="H69" i="241" s="1"/>
  <c r="I69" i="241" s="1"/>
  <c r="J69" i="241" s="1"/>
  <c r="K69" i="241" s="1"/>
  <c r="L69" i="241" s="1"/>
  <c r="M69" i="241" s="1"/>
  <c r="M58" i="241"/>
  <c r="L58" i="241"/>
  <c r="K58" i="241"/>
  <c r="J58" i="241"/>
  <c r="I58" i="241"/>
  <c r="H58" i="241"/>
  <c r="G58" i="241"/>
  <c r="F58" i="241"/>
  <c r="E58" i="241"/>
  <c r="D58" i="241"/>
  <c r="C58" i="241"/>
  <c r="B58" i="241"/>
  <c r="N57" i="241"/>
  <c r="N56" i="241"/>
  <c r="N55" i="241"/>
  <c r="N54" i="241"/>
  <c r="N53" i="241"/>
  <c r="M46" i="241"/>
  <c r="L46" i="241"/>
  <c r="K46" i="241"/>
  <c r="J46" i="241"/>
  <c r="I46" i="241"/>
  <c r="H46" i="241"/>
  <c r="G46" i="241"/>
  <c r="F46" i="241"/>
  <c r="E46" i="241"/>
  <c r="D46" i="241"/>
  <c r="C46" i="241"/>
  <c r="B46" i="241"/>
  <c r="N45" i="241"/>
  <c r="N44" i="241"/>
  <c r="N46" i="241" s="1"/>
  <c r="N41" i="241"/>
  <c r="N40" i="241"/>
  <c r="N39" i="241"/>
  <c r="N37" i="241"/>
  <c r="M34" i="241"/>
  <c r="M38" i="241" s="1"/>
  <c r="M42" i="241" s="1"/>
  <c r="L34" i="241"/>
  <c r="L38" i="241" s="1"/>
  <c r="L42" i="241" s="1"/>
  <c r="K34" i="241"/>
  <c r="K38" i="241" s="1"/>
  <c r="K42" i="241" s="1"/>
  <c r="J34" i="241"/>
  <c r="J38" i="241" s="1"/>
  <c r="J42" i="241" s="1"/>
  <c r="I34" i="241"/>
  <c r="I38" i="241" s="1"/>
  <c r="I42" i="241" s="1"/>
  <c r="H34" i="241"/>
  <c r="H38" i="241" s="1"/>
  <c r="H42" i="241" s="1"/>
  <c r="G34" i="241"/>
  <c r="G38" i="241" s="1"/>
  <c r="G42" i="241" s="1"/>
  <c r="F34" i="241"/>
  <c r="F38" i="241" s="1"/>
  <c r="F42" i="241" s="1"/>
  <c r="E34" i="241"/>
  <c r="E38" i="241" s="1"/>
  <c r="E42" i="241" s="1"/>
  <c r="D34" i="241"/>
  <c r="D38" i="241" s="1"/>
  <c r="D42" i="241" s="1"/>
  <c r="C34" i="241"/>
  <c r="C38" i="241" s="1"/>
  <c r="C42" i="241" s="1"/>
  <c r="B34" i="241"/>
  <c r="B38" i="241" s="1"/>
  <c r="N33" i="241"/>
  <c r="N32" i="241"/>
  <c r="N31" i="241"/>
  <c r="N30" i="241"/>
  <c r="M26" i="241"/>
  <c r="L26" i="241"/>
  <c r="K26" i="241"/>
  <c r="J26" i="241"/>
  <c r="I26" i="241"/>
  <c r="H26" i="241"/>
  <c r="G26" i="241"/>
  <c r="F26" i="241"/>
  <c r="E26" i="241"/>
  <c r="D26" i="241"/>
  <c r="C26" i="241"/>
  <c r="B26" i="241"/>
  <c r="M25" i="241"/>
  <c r="L25" i="241"/>
  <c r="K25" i="241"/>
  <c r="J25" i="241"/>
  <c r="I25" i="241"/>
  <c r="H25" i="241"/>
  <c r="H27" i="241" s="1"/>
  <c r="G25" i="241"/>
  <c r="F25" i="241"/>
  <c r="E25" i="241"/>
  <c r="D25" i="241"/>
  <c r="C25" i="241"/>
  <c r="B25" i="241"/>
  <c r="M24" i="241"/>
  <c r="L24" i="241"/>
  <c r="K24" i="241"/>
  <c r="J24" i="241"/>
  <c r="I24" i="241"/>
  <c r="G24" i="241"/>
  <c r="F24" i="241"/>
  <c r="E24" i="241"/>
  <c r="D24" i="241"/>
  <c r="C24" i="241"/>
  <c r="B24" i="241"/>
  <c r="M23" i="241"/>
  <c r="L23" i="241"/>
  <c r="L27" i="241" s="1"/>
  <c r="K23" i="241"/>
  <c r="J23" i="241"/>
  <c r="I23" i="241"/>
  <c r="G23" i="241"/>
  <c r="F23" i="241"/>
  <c r="E23" i="241"/>
  <c r="D23" i="241"/>
  <c r="D27" i="241" s="1"/>
  <c r="C23" i="241"/>
  <c r="B23" i="241"/>
  <c r="M20" i="241"/>
  <c r="L20" i="241"/>
  <c r="K20" i="241"/>
  <c r="J20" i="241"/>
  <c r="I20" i="241"/>
  <c r="H20" i="241"/>
  <c r="G20" i="241"/>
  <c r="F20" i="241"/>
  <c r="E20" i="241"/>
  <c r="D20" i="241"/>
  <c r="C20" i="241"/>
  <c r="B20" i="241"/>
  <c r="N19" i="241"/>
  <c r="N17" i="241"/>
  <c r="N16" i="241"/>
  <c r="N20" i="241" s="1"/>
  <c r="N11" i="241"/>
  <c r="M9" i="241"/>
  <c r="M13" i="241" s="1"/>
  <c r="L9" i="241"/>
  <c r="L13" i="241" s="1"/>
  <c r="K9" i="241"/>
  <c r="K13" i="241" s="1"/>
  <c r="J9" i="241"/>
  <c r="J13" i="241" s="1"/>
  <c r="I9" i="241"/>
  <c r="I13" i="241" s="1"/>
  <c r="H9" i="241"/>
  <c r="H13" i="241" s="1"/>
  <c r="G9" i="241"/>
  <c r="G13" i="241" s="1"/>
  <c r="F9" i="241"/>
  <c r="F13" i="241" s="1"/>
  <c r="E9" i="241"/>
  <c r="E13" i="241" s="1"/>
  <c r="D9" i="241"/>
  <c r="D13" i="241" s="1"/>
  <c r="C9" i="241"/>
  <c r="C13" i="241" s="1"/>
  <c r="B9" i="241"/>
  <c r="B13" i="241" s="1"/>
  <c r="N8" i="241"/>
  <c r="N7" i="241"/>
  <c r="N6" i="241"/>
  <c r="N5" i="241"/>
  <c r="N4" i="241"/>
  <c r="D63" i="243" l="1"/>
  <c r="C73" i="243"/>
  <c r="C64" i="243"/>
  <c r="C74" i="243" s="1"/>
  <c r="N50" i="242"/>
  <c r="B72" i="242"/>
  <c r="B63" i="242"/>
  <c r="L48" i="241"/>
  <c r="L61" i="241" s="1"/>
  <c r="L62" i="241" s="1"/>
  <c r="L72" i="241" s="1"/>
  <c r="M27" i="241"/>
  <c r="L28" i="241"/>
  <c r="K27" i="241"/>
  <c r="K28" i="241" s="1"/>
  <c r="J27" i="241"/>
  <c r="J28" i="241" s="1"/>
  <c r="I27" i="241"/>
  <c r="I28" i="241" s="1"/>
  <c r="N25" i="241"/>
  <c r="N26" i="241"/>
  <c r="B27" i="241"/>
  <c r="B28" i="241" s="1"/>
  <c r="N24" i="241"/>
  <c r="C48" i="241"/>
  <c r="C61" i="241" s="1"/>
  <c r="C62" i="241" s="1"/>
  <c r="C72" i="241" s="1"/>
  <c r="K48" i="241"/>
  <c r="K61" i="241" s="1"/>
  <c r="K62" i="241" s="1"/>
  <c r="K72" i="241" s="1"/>
  <c r="E48" i="241"/>
  <c r="E50" i="241" s="1"/>
  <c r="N9" i="241"/>
  <c r="N13" i="241" s="1"/>
  <c r="G27" i="241"/>
  <c r="G28" i="241" s="1"/>
  <c r="C27" i="241"/>
  <c r="C28" i="241" s="1"/>
  <c r="D48" i="241"/>
  <c r="D50" i="241" s="1"/>
  <c r="D28" i="241"/>
  <c r="N34" i="241"/>
  <c r="E27" i="241"/>
  <c r="E28" i="241" s="1"/>
  <c r="F27" i="241"/>
  <c r="F28" i="241" s="1"/>
  <c r="M48" i="241"/>
  <c r="M61" i="241" s="1"/>
  <c r="M62" i="241" s="1"/>
  <c r="M72" i="241" s="1"/>
  <c r="N58" i="241"/>
  <c r="G48" i="241"/>
  <c r="G61" i="241" s="1"/>
  <c r="G62" i="241" s="1"/>
  <c r="G72" i="241" s="1"/>
  <c r="H28" i="241"/>
  <c r="I48" i="241"/>
  <c r="I61" i="241" s="1"/>
  <c r="I62" i="241" s="1"/>
  <c r="I72" i="241" s="1"/>
  <c r="C68" i="241"/>
  <c r="D68" i="241" s="1"/>
  <c r="E68" i="241" s="1"/>
  <c r="F68" i="241" s="1"/>
  <c r="G68" i="241" s="1"/>
  <c r="H68" i="241" s="1"/>
  <c r="I68" i="241" s="1"/>
  <c r="J68" i="241" s="1"/>
  <c r="K68" i="241" s="1"/>
  <c r="L68" i="241" s="1"/>
  <c r="M68" i="241" s="1"/>
  <c r="M28" i="241"/>
  <c r="F48" i="241"/>
  <c r="F61" i="241" s="1"/>
  <c r="F62" i="241" s="1"/>
  <c r="F72" i="241" s="1"/>
  <c r="B42" i="241"/>
  <c r="B48" i="241" s="1"/>
  <c r="B61" i="241" s="1"/>
  <c r="B62" i="241" s="1"/>
  <c r="N38" i="241"/>
  <c r="N42" i="241" s="1"/>
  <c r="H48" i="241"/>
  <c r="H61" i="241" s="1"/>
  <c r="H62" i="241" s="1"/>
  <c r="H72" i="241" s="1"/>
  <c r="J48" i="241"/>
  <c r="J50" i="241" s="1"/>
  <c r="N23" i="241"/>
  <c r="D69" i="240"/>
  <c r="E69" i="240"/>
  <c r="F69" i="240" s="1"/>
  <c r="G69" i="240" s="1"/>
  <c r="H69" i="240" s="1"/>
  <c r="I69" i="240" s="1"/>
  <c r="J69" i="240" s="1"/>
  <c r="K69" i="240" s="1"/>
  <c r="L69" i="240" s="1"/>
  <c r="M69" i="240" s="1"/>
  <c r="C69" i="240"/>
  <c r="D64" i="243" l="1"/>
  <c r="D74" i="243" s="1"/>
  <c r="D73" i="243"/>
  <c r="E63" i="243"/>
  <c r="B73" i="242"/>
  <c r="B64" i="242"/>
  <c r="B74" i="242" s="1"/>
  <c r="C63" i="242"/>
  <c r="L50" i="241"/>
  <c r="J61" i="241"/>
  <c r="J62" i="241" s="1"/>
  <c r="J72" i="241" s="1"/>
  <c r="N27" i="241"/>
  <c r="N28" i="241" s="1"/>
  <c r="C50" i="241"/>
  <c r="M50" i="241"/>
  <c r="K50" i="241"/>
  <c r="E61" i="241"/>
  <c r="E62" i="241" s="1"/>
  <c r="E72" i="241" s="1"/>
  <c r="H50" i="241"/>
  <c r="I50" i="241"/>
  <c r="G50" i="241"/>
  <c r="D61" i="241"/>
  <c r="D62" i="241" s="1"/>
  <c r="D72" i="241" s="1"/>
  <c r="N48" i="241"/>
  <c r="N61" i="241" s="1"/>
  <c r="N62" i="241" s="1"/>
  <c r="B72" i="241"/>
  <c r="B63" i="241"/>
  <c r="B50" i="241"/>
  <c r="F50" i="241"/>
  <c r="N73" i="240"/>
  <c r="B68" i="240"/>
  <c r="B69" i="240" s="1"/>
  <c r="M58" i="240"/>
  <c r="L58" i="240"/>
  <c r="K58" i="240"/>
  <c r="J58" i="240"/>
  <c r="I58" i="240"/>
  <c r="H58" i="240"/>
  <c r="G58" i="240"/>
  <c r="F58" i="240"/>
  <c r="E58" i="240"/>
  <c r="D58" i="240"/>
  <c r="C58" i="240"/>
  <c r="B58" i="240"/>
  <c r="N57" i="240"/>
  <c r="N56" i="240"/>
  <c r="N55" i="240"/>
  <c r="N54" i="240"/>
  <c r="N53" i="240"/>
  <c r="M46" i="240"/>
  <c r="L46" i="240"/>
  <c r="K46" i="240"/>
  <c r="J46" i="240"/>
  <c r="I46" i="240"/>
  <c r="H46" i="240"/>
  <c r="G46" i="240"/>
  <c r="F46" i="240"/>
  <c r="E46" i="240"/>
  <c r="D46" i="240"/>
  <c r="C46" i="240"/>
  <c r="B46" i="240"/>
  <c r="N45" i="240"/>
  <c r="N44" i="240"/>
  <c r="N41" i="240"/>
  <c r="N40" i="240"/>
  <c r="N39" i="240"/>
  <c r="N37" i="240"/>
  <c r="M34" i="240"/>
  <c r="M38" i="240" s="1"/>
  <c r="M42" i="240" s="1"/>
  <c r="L34" i="240"/>
  <c r="L38" i="240" s="1"/>
  <c r="L42" i="240" s="1"/>
  <c r="K34" i="240"/>
  <c r="K38" i="240" s="1"/>
  <c r="K42" i="240" s="1"/>
  <c r="J34" i="240"/>
  <c r="J38" i="240" s="1"/>
  <c r="J42" i="240" s="1"/>
  <c r="I34" i="240"/>
  <c r="I38" i="240" s="1"/>
  <c r="I42" i="240" s="1"/>
  <c r="H34" i="240"/>
  <c r="H38" i="240" s="1"/>
  <c r="H42" i="240" s="1"/>
  <c r="G34" i="240"/>
  <c r="G38" i="240" s="1"/>
  <c r="G42" i="240" s="1"/>
  <c r="F34" i="240"/>
  <c r="F38" i="240" s="1"/>
  <c r="F42" i="240" s="1"/>
  <c r="E34" i="240"/>
  <c r="E38" i="240" s="1"/>
  <c r="E42" i="240" s="1"/>
  <c r="D34" i="240"/>
  <c r="D38" i="240" s="1"/>
  <c r="D42" i="240" s="1"/>
  <c r="C34" i="240"/>
  <c r="C38" i="240" s="1"/>
  <c r="C42" i="240" s="1"/>
  <c r="B34" i="240"/>
  <c r="B38" i="240" s="1"/>
  <c r="B42" i="240" s="1"/>
  <c r="N33" i="240"/>
  <c r="N32" i="240"/>
  <c r="N31" i="240"/>
  <c r="N30" i="240"/>
  <c r="M26" i="240"/>
  <c r="L26" i="240"/>
  <c r="K26" i="240"/>
  <c r="J26" i="240"/>
  <c r="I26" i="240"/>
  <c r="H26" i="240"/>
  <c r="G26" i="240"/>
  <c r="F26" i="240"/>
  <c r="E26" i="240"/>
  <c r="D26" i="240"/>
  <c r="C26" i="240"/>
  <c r="B26" i="240"/>
  <c r="M25" i="240"/>
  <c r="L25" i="240"/>
  <c r="K25" i="240"/>
  <c r="J25" i="240"/>
  <c r="I25" i="240"/>
  <c r="H25" i="240"/>
  <c r="G25" i="240"/>
  <c r="F25" i="240"/>
  <c r="E25" i="240"/>
  <c r="D25" i="240"/>
  <c r="C25" i="240"/>
  <c r="B25" i="240"/>
  <c r="M24" i="240"/>
  <c r="L24" i="240"/>
  <c r="K24" i="240"/>
  <c r="J24" i="240"/>
  <c r="I24" i="240"/>
  <c r="H24" i="240"/>
  <c r="G24" i="240"/>
  <c r="F24" i="240"/>
  <c r="E24" i="240"/>
  <c r="D24" i="240"/>
  <c r="C24" i="240"/>
  <c r="B24" i="240"/>
  <c r="M23" i="240"/>
  <c r="L23" i="240"/>
  <c r="K23" i="240"/>
  <c r="J23" i="240"/>
  <c r="J27" i="240" s="1"/>
  <c r="I23" i="240"/>
  <c r="I27" i="240" s="1"/>
  <c r="I28" i="240" s="1"/>
  <c r="H23" i="240"/>
  <c r="H27" i="240" s="1"/>
  <c r="G23" i="240"/>
  <c r="F23" i="240"/>
  <c r="E23" i="240"/>
  <c r="D23" i="240"/>
  <c r="D27" i="240" s="1"/>
  <c r="C23" i="240"/>
  <c r="C27" i="240" s="1"/>
  <c r="B23" i="240"/>
  <c r="B27" i="240" s="1"/>
  <c r="M20" i="240"/>
  <c r="L20" i="240"/>
  <c r="K20" i="240"/>
  <c r="J20" i="240"/>
  <c r="I20" i="240"/>
  <c r="H20" i="240"/>
  <c r="G20" i="240"/>
  <c r="F20" i="240"/>
  <c r="E20" i="240"/>
  <c r="D20" i="240"/>
  <c r="C20" i="240"/>
  <c r="B20" i="240"/>
  <c r="N19" i="240"/>
  <c r="N17" i="240"/>
  <c r="N16" i="240"/>
  <c r="N11" i="240"/>
  <c r="M9" i="240"/>
  <c r="M13" i="240" s="1"/>
  <c r="L9" i="240"/>
  <c r="L13" i="240" s="1"/>
  <c r="K9" i="240"/>
  <c r="K13" i="240" s="1"/>
  <c r="J9" i="240"/>
  <c r="J13" i="240" s="1"/>
  <c r="I9" i="240"/>
  <c r="I13" i="240" s="1"/>
  <c r="H9" i="240"/>
  <c r="H13" i="240" s="1"/>
  <c r="G9" i="240"/>
  <c r="G13" i="240" s="1"/>
  <c r="F9" i="240"/>
  <c r="F13" i="240" s="1"/>
  <c r="E9" i="240"/>
  <c r="E13" i="240" s="1"/>
  <c r="D9" i="240"/>
  <c r="D13" i="240" s="1"/>
  <c r="C9" i="240"/>
  <c r="C13" i="240" s="1"/>
  <c r="B9" i="240"/>
  <c r="B13" i="240" s="1"/>
  <c r="N8" i="240"/>
  <c r="N7" i="240"/>
  <c r="N6" i="240"/>
  <c r="N5" i="240"/>
  <c r="N4" i="240"/>
  <c r="F63" i="243" l="1"/>
  <c r="E73" i="243"/>
  <c r="E64" i="243"/>
  <c r="E74" i="243" s="1"/>
  <c r="C73" i="242"/>
  <c r="C64" i="242"/>
  <c r="C74" i="242" s="1"/>
  <c r="D63" i="242"/>
  <c r="N50" i="241"/>
  <c r="B73" i="241"/>
  <c r="B64" i="241"/>
  <c r="B74" i="241" s="1"/>
  <c r="C63" i="241"/>
  <c r="B28" i="240"/>
  <c r="I48" i="240"/>
  <c r="I50" i="240" s="1"/>
  <c r="E48" i="240"/>
  <c r="E50" i="240" s="1"/>
  <c r="L48" i="240"/>
  <c r="L61" i="240" s="1"/>
  <c r="L62" i="240" s="1"/>
  <c r="L72" i="240" s="1"/>
  <c r="F27" i="240"/>
  <c r="F28" i="240" s="1"/>
  <c r="H28" i="240"/>
  <c r="N20" i="240"/>
  <c r="N46" i="240"/>
  <c r="N25" i="240"/>
  <c r="N26" i="240"/>
  <c r="E27" i="240"/>
  <c r="E28" i="240" s="1"/>
  <c r="G27" i="240"/>
  <c r="G28" i="240" s="1"/>
  <c r="N24" i="240"/>
  <c r="N9" i="240"/>
  <c r="N13" i="240" s="1"/>
  <c r="F48" i="240"/>
  <c r="F61" i="240" s="1"/>
  <c r="F62" i="240" s="1"/>
  <c r="F72" i="240" s="1"/>
  <c r="L27" i="240"/>
  <c r="L28" i="240" s="1"/>
  <c r="G48" i="240"/>
  <c r="G61" i="240" s="1"/>
  <c r="G62" i="240" s="1"/>
  <c r="G72" i="240" s="1"/>
  <c r="K27" i="240"/>
  <c r="K28" i="240" s="1"/>
  <c r="M27" i="240"/>
  <c r="M28" i="240" s="1"/>
  <c r="C48" i="240"/>
  <c r="C61" i="240" s="1"/>
  <c r="C62" i="240" s="1"/>
  <c r="C72" i="240" s="1"/>
  <c r="N34" i="240"/>
  <c r="B48" i="240"/>
  <c r="B61" i="240" s="1"/>
  <c r="B62" i="240" s="1"/>
  <c r="J28" i="240"/>
  <c r="C28" i="240"/>
  <c r="D48" i="240"/>
  <c r="D61" i="240" s="1"/>
  <c r="D62" i="240" s="1"/>
  <c r="D72" i="240" s="1"/>
  <c r="D28" i="240"/>
  <c r="K48" i="240"/>
  <c r="K50" i="240" s="1"/>
  <c r="N58" i="240"/>
  <c r="H48" i="240"/>
  <c r="H61" i="240" s="1"/>
  <c r="H62" i="240" s="1"/>
  <c r="H72" i="240" s="1"/>
  <c r="J48" i="240"/>
  <c r="J61" i="240" s="1"/>
  <c r="J62" i="240" s="1"/>
  <c r="J72" i="240" s="1"/>
  <c r="N38" i="240"/>
  <c r="N42" i="240" s="1"/>
  <c r="M48" i="240"/>
  <c r="M61" i="240" s="1"/>
  <c r="M62" i="240" s="1"/>
  <c r="M72" i="240" s="1"/>
  <c r="C68" i="240"/>
  <c r="D68" i="240" s="1"/>
  <c r="E68" i="240" s="1"/>
  <c r="F68" i="240" s="1"/>
  <c r="G68" i="240" s="1"/>
  <c r="H68" i="240" s="1"/>
  <c r="I68" i="240" s="1"/>
  <c r="J68" i="240" s="1"/>
  <c r="K68" i="240" s="1"/>
  <c r="L68" i="240" s="1"/>
  <c r="M68" i="240" s="1"/>
  <c r="N23" i="240"/>
  <c r="D69" i="239"/>
  <c r="E69" i="239"/>
  <c r="F69" i="239"/>
  <c r="G69" i="239" s="1"/>
  <c r="H69" i="239" s="1"/>
  <c r="I69" i="239" s="1"/>
  <c r="J69" i="239" s="1"/>
  <c r="K69" i="239" s="1"/>
  <c r="L69" i="239" s="1"/>
  <c r="M69" i="239" s="1"/>
  <c r="C69" i="239"/>
  <c r="B69" i="239"/>
  <c r="G63" i="243" l="1"/>
  <c r="F73" i="243"/>
  <c r="F64" i="243"/>
  <c r="F74" i="243" s="1"/>
  <c r="D73" i="242"/>
  <c r="D64" i="242"/>
  <c r="D74" i="242" s="1"/>
  <c r="E63" i="242"/>
  <c r="D63" i="241"/>
  <c r="C73" i="241"/>
  <c r="C64" i="241"/>
  <c r="C74" i="241" s="1"/>
  <c r="D50" i="240"/>
  <c r="I61" i="240"/>
  <c r="I62" i="240" s="1"/>
  <c r="I72" i="240" s="1"/>
  <c r="J50" i="240"/>
  <c r="E61" i="240"/>
  <c r="E62" i="240" s="1"/>
  <c r="E72" i="240" s="1"/>
  <c r="L50" i="240"/>
  <c r="N27" i="240"/>
  <c r="N28" i="240" s="1"/>
  <c r="M50" i="240"/>
  <c r="N48" i="240"/>
  <c r="N61" i="240" s="1"/>
  <c r="C50" i="240"/>
  <c r="B50" i="240"/>
  <c r="H50" i="240"/>
  <c r="N62" i="240"/>
  <c r="G50" i="240"/>
  <c r="K61" i="240"/>
  <c r="K62" i="240" s="1"/>
  <c r="K72" i="240" s="1"/>
  <c r="F50" i="240"/>
  <c r="B72" i="240"/>
  <c r="B63" i="240"/>
  <c r="F74" i="239"/>
  <c r="H63" i="243" l="1"/>
  <c r="G73" i="243"/>
  <c r="G64" i="243"/>
  <c r="G74" i="243" s="1"/>
  <c r="F63" i="242"/>
  <c r="E73" i="242"/>
  <c r="E64" i="242"/>
  <c r="E74" i="242" s="1"/>
  <c r="D73" i="241"/>
  <c r="D64" i="241"/>
  <c r="D74" i="241" s="1"/>
  <c r="E63" i="241"/>
  <c r="N50" i="240"/>
  <c r="B73" i="240"/>
  <c r="B64" i="240"/>
  <c r="B74" i="240" s="1"/>
  <c r="C63" i="240"/>
  <c r="N73" i="239"/>
  <c r="C68" i="239"/>
  <c r="D68" i="239" s="1"/>
  <c r="E68" i="239" s="1"/>
  <c r="F68" i="239" s="1"/>
  <c r="G68" i="239" s="1"/>
  <c r="H68" i="239" s="1"/>
  <c r="I68" i="239" s="1"/>
  <c r="J68" i="239" s="1"/>
  <c r="K68" i="239" s="1"/>
  <c r="L68" i="239" s="1"/>
  <c r="M68" i="239" s="1"/>
  <c r="B68" i="239"/>
  <c r="M58" i="239"/>
  <c r="L58" i="239"/>
  <c r="K58" i="239"/>
  <c r="J58" i="239"/>
  <c r="J61" i="239" s="1"/>
  <c r="I58" i="239"/>
  <c r="I61" i="239" s="1"/>
  <c r="H58" i="239"/>
  <c r="H61" i="239" s="1"/>
  <c r="G58" i="239"/>
  <c r="G61" i="239" s="1"/>
  <c r="F58" i="239"/>
  <c r="F61" i="239" s="1"/>
  <c r="E58" i="239"/>
  <c r="D58" i="239"/>
  <c r="C58" i="239"/>
  <c r="B58" i="239"/>
  <c r="N57" i="239"/>
  <c r="N56" i="239"/>
  <c r="N55" i="239"/>
  <c r="N54" i="239"/>
  <c r="N53" i="239"/>
  <c r="N58" i="239" s="1"/>
  <c r="N46" i="239"/>
  <c r="M46" i="239"/>
  <c r="L46" i="239"/>
  <c r="K46" i="239"/>
  <c r="J46" i="239"/>
  <c r="I46" i="239"/>
  <c r="H46" i="239"/>
  <c r="G46" i="239"/>
  <c r="F46" i="239"/>
  <c r="E46" i="239"/>
  <c r="D46" i="239"/>
  <c r="C46" i="239"/>
  <c r="B46" i="239"/>
  <c r="N45" i="239"/>
  <c r="N44" i="239"/>
  <c r="G42" i="239"/>
  <c r="N41" i="239"/>
  <c r="N40" i="239"/>
  <c r="N39" i="239"/>
  <c r="J38" i="239"/>
  <c r="J42" i="239" s="1"/>
  <c r="I38" i="239"/>
  <c r="I42" i="239" s="1"/>
  <c r="G38" i="239"/>
  <c r="N37" i="239"/>
  <c r="M34" i="239"/>
  <c r="M38" i="239" s="1"/>
  <c r="M42" i="239" s="1"/>
  <c r="M48" i="239" s="1"/>
  <c r="L34" i="239"/>
  <c r="L38" i="239" s="1"/>
  <c r="L42" i="239" s="1"/>
  <c r="K34" i="239"/>
  <c r="K38" i="239" s="1"/>
  <c r="K42" i="239" s="1"/>
  <c r="J34" i="239"/>
  <c r="I34" i="239"/>
  <c r="H34" i="239"/>
  <c r="H38" i="239" s="1"/>
  <c r="H42" i="239" s="1"/>
  <c r="G34" i="239"/>
  <c r="F34" i="239"/>
  <c r="F38" i="239" s="1"/>
  <c r="F42" i="239" s="1"/>
  <c r="E34" i="239"/>
  <c r="E38" i="239" s="1"/>
  <c r="E42" i="239" s="1"/>
  <c r="E48" i="239" s="1"/>
  <c r="E61" i="239" s="1"/>
  <c r="D34" i="239"/>
  <c r="D38" i="239" s="1"/>
  <c r="D42" i="239" s="1"/>
  <c r="D48" i="239" s="1"/>
  <c r="D61" i="239" s="1"/>
  <c r="C34" i="239"/>
  <c r="C38" i="239" s="1"/>
  <c r="C42" i="239" s="1"/>
  <c r="C48" i="239" s="1"/>
  <c r="B34" i="239"/>
  <c r="B38" i="239" s="1"/>
  <c r="N33" i="239"/>
  <c r="N32" i="239"/>
  <c r="N31" i="239"/>
  <c r="N34" i="239" s="1"/>
  <c r="N30" i="239"/>
  <c r="E27" i="239"/>
  <c r="E28" i="239" s="1"/>
  <c r="M26" i="239"/>
  <c r="L26" i="239"/>
  <c r="K26" i="239"/>
  <c r="J26" i="239"/>
  <c r="I26" i="239"/>
  <c r="H26" i="239"/>
  <c r="G26" i="239"/>
  <c r="F26" i="239"/>
  <c r="F27" i="239" s="1"/>
  <c r="F28" i="239" s="1"/>
  <c r="E26" i="239"/>
  <c r="D26" i="239"/>
  <c r="C26" i="239"/>
  <c r="B26" i="239"/>
  <c r="N26" i="239" s="1"/>
  <c r="M25" i="239"/>
  <c r="L25" i="239"/>
  <c r="K25" i="239"/>
  <c r="J25" i="239"/>
  <c r="I25" i="239"/>
  <c r="H25" i="239"/>
  <c r="G25" i="239"/>
  <c r="G27" i="239" s="1"/>
  <c r="G28" i="239" s="1"/>
  <c r="F25" i="239"/>
  <c r="E25" i="239"/>
  <c r="D25" i="239"/>
  <c r="C25" i="239"/>
  <c r="B25" i="239"/>
  <c r="N25" i="239" s="1"/>
  <c r="M24" i="239"/>
  <c r="L24" i="239"/>
  <c r="K24" i="239"/>
  <c r="J24" i="239"/>
  <c r="I24" i="239"/>
  <c r="H24" i="239"/>
  <c r="H27" i="239" s="1"/>
  <c r="H28" i="239" s="1"/>
  <c r="G24" i="239"/>
  <c r="F24" i="239"/>
  <c r="E24" i="239"/>
  <c r="D24" i="239"/>
  <c r="C24" i="239"/>
  <c r="B24" i="239"/>
  <c r="N24" i="239" s="1"/>
  <c r="M23" i="239"/>
  <c r="M27" i="239" s="1"/>
  <c r="M28" i="239" s="1"/>
  <c r="L23" i="239"/>
  <c r="L27" i="239" s="1"/>
  <c r="L28" i="239" s="1"/>
  <c r="K23" i="239"/>
  <c r="K27" i="239" s="1"/>
  <c r="K28" i="239" s="1"/>
  <c r="J23" i="239"/>
  <c r="J27" i="239" s="1"/>
  <c r="J28" i="239" s="1"/>
  <c r="I23" i="239"/>
  <c r="N23" i="239" s="1"/>
  <c r="H23" i="239"/>
  <c r="G23" i="239"/>
  <c r="F23" i="239"/>
  <c r="E23" i="239"/>
  <c r="D23" i="239"/>
  <c r="D27" i="239" s="1"/>
  <c r="D28" i="239" s="1"/>
  <c r="C23" i="239"/>
  <c r="C27" i="239" s="1"/>
  <c r="C28" i="239" s="1"/>
  <c r="B23" i="239"/>
  <c r="B27" i="239" s="1"/>
  <c r="B28" i="239" s="1"/>
  <c r="M20" i="239"/>
  <c r="L20" i="239"/>
  <c r="K20" i="239"/>
  <c r="J20" i="239"/>
  <c r="J48" i="239" s="1"/>
  <c r="I20" i="239"/>
  <c r="I48" i="239" s="1"/>
  <c r="H20" i="239"/>
  <c r="H48" i="239" s="1"/>
  <c r="G20" i="239"/>
  <c r="G48" i="239" s="1"/>
  <c r="F20" i="239"/>
  <c r="F48" i="239" s="1"/>
  <c r="E20" i="239"/>
  <c r="D20" i="239"/>
  <c r="C20" i="239"/>
  <c r="B20" i="239"/>
  <c r="N19" i="239"/>
  <c r="N17" i="239"/>
  <c r="N16" i="239"/>
  <c r="N20" i="239" s="1"/>
  <c r="J13" i="239"/>
  <c r="J50" i="239" s="1"/>
  <c r="C13" i="239"/>
  <c r="B13" i="239"/>
  <c r="N11" i="239"/>
  <c r="M9" i="239"/>
  <c r="M13" i="239" s="1"/>
  <c r="L9" i="239"/>
  <c r="L13" i="239" s="1"/>
  <c r="K9" i="239"/>
  <c r="K13" i="239" s="1"/>
  <c r="J9" i="239"/>
  <c r="I9" i="239"/>
  <c r="I13" i="239" s="1"/>
  <c r="H9" i="239"/>
  <c r="H13" i="239" s="1"/>
  <c r="G9" i="239"/>
  <c r="G13" i="239" s="1"/>
  <c r="F9" i="239"/>
  <c r="F13" i="239" s="1"/>
  <c r="E9" i="239"/>
  <c r="E13" i="239" s="1"/>
  <c r="D9" i="239"/>
  <c r="D13" i="239" s="1"/>
  <c r="C9" i="239"/>
  <c r="B9" i="239"/>
  <c r="N8" i="239"/>
  <c r="N7" i="239"/>
  <c r="N6" i="239"/>
  <c r="N5" i="239"/>
  <c r="N9" i="239" s="1"/>
  <c r="N13" i="239" s="1"/>
  <c r="N4" i="239"/>
  <c r="I63" i="243" l="1"/>
  <c r="H73" i="243"/>
  <c r="H64" i="243"/>
  <c r="H74" i="243" s="1"/>
  <c r="F64" i="242"/>
  <c r="F74" i="242" s="1"/>
  <c r="G63" i="242"/>
  <c r="F73" i="242"/>
  <c r="F63" i="241"/>
  <c r="E73" i="241"/>
  <c r="E64" i="241"/>
  <c r="E74" i="241" s="1"/>
  <c r="D63" i="240"/>
  <c r="C73" i="240"/>
  <c r="C64" i="240"/>
  <c r="C74" i="240" s="1"/>
  <c r="M62" i="239"/>
  <c r="M72" i="239" s="1"/>
  <c r="M50" i="239"/>
  <c r="N42" i="239"/>
  <c r="B62" i="239"/>
  <c r="D50" i="239"/>
  <c r="D62" i="239"/>
  <c r="D72" i="239" s="1"/>
  <c r="E50" i="239"/>
  <c r="E62" i="239"/>
  <c r="E72" i="239" s="1"/>
  <c r="M61" i="239"/>
  <c r="B61" i="239"/>
  <c r="I50" i="239"/>
  <c r="I62" i="239"/>
  <c r="I72" i="239" s="1"/>
  <c r="F50" i="239"/>
  <c r="F62" i="239"/>
  <c r="F72" i="239" s="1"/>
  <c r="K48" i="239"/>
  <c r="K50" i="239" s="1"/>
  <c r="L48" i="239"/>
  <c r="L50" i="239" s="1"/>
  <c r="C61" i="239"/>
  <c r="C62" i="239" s="1"/>
  <c r="C72" i="239" s="1"/>
  <c r="B42" i="239"/>
  <c r="B48" i="239" s="1"/>
  <c r="N38" i="239"/>
  <c r="N27" i="239"/>
  <c r="N28" i="239" s="1"/>
  <c r="N48" i="239"/>
  <c r="N61" i="239" s="1"/>
  <c r="N62" i="239" s="1"/>
  <c r="G50" i="239"/>
  <c r="G62" i="239"/>
  <c r="G72" i="239" s="1"/>
  <c r="H50" i="239"/>
  <c r="H62" i="239"/>
  <c r="H72" i="239" s="1"/>
  <c r="B50" i="239"/>
  <c r="C50" i="239"/>
  <c r="J62" i="239"/>
  <c r="J72" i="239" s="1"/>
  <c r="I27" i="239"/>
  <c r="I28" i="239" s="1"/>
  <c r="J63" i="243" l="1"/>
  <c r="I73" i="243"/>
  <c r="I64" i="243"/>
  <c r="I74" i="243" s="1"/>
  <c r="H63" i="242"/>
  <c r="G73" i="242"/>
  <c r="G64" i="242"/>
  <c r="G74" i="242" s="1"/>
  <c r="G63" i="241"/>
  <c r="F73" i="241"/>
  <c r="F64" i="241"/>
  <c r="F74" i="241" s="1"/>
  <c r="E63" i="240"/>
  <c r="D73" i="240"/>
  <c r="D64" i="240"/>
  <c r="D74" i="240" s="1"/>
  <c r="N50" i="239"/>
  <c r="B72" i="239"/>
  <c r="B63" i="239"/>
  <c r="L61" i="239"/>
  <c r="L62" i="239" s="1"/>
  <c r="L72" i="239" s="1"/>
  <c r="K61" i="239"/>
  <c r="K62" i="239" s="1"/>
  <c r="K72" i="239" s="1"/>
  <c r="K63" i="243" l="1"/>
  <c r="J73" i="243"/>
  <c r="J64" i="243"/>
  <c r="J74" i="243" s="1"/>
  <c r="I63" i="242"/>
  <c r="H73" i="242"/>
  <c r="H64" i="242"/>
  <c r="H74" i="242" s="1"/>
  <c r="H63" i="241"/>
  <c r="G73" i="241"/>
  <c r="G64" i="241"/>
  <c r="G74" i="241" s="1"/>
  <c r="E73" i="240"/>
  <c r="E64" i="240"/>
  <c r="E74" i="240" s="1"/>
  <c r="F63" i="240"/>
  <c r="B73" i="239"/>
  <c r="B64" i="239"/>
  <c r="B74" i="239" s="1"/>
  <c r="C63" i="239"/>
  <c r="L63" i="243" l="1"/>
  <c r="K73" i="243"/>
  <c r="K64" i="243"/>
  <c r="K74" i="243" s="1"/>
  <c r="J63" i="242"/>
  <c r="I73" i="242"/>
  <c r="I64" i="242"/>
  <c r="I74" i="242" s="1"/>
  <c r="I63" i="241"/>
  <c r="H73" i="241"/>
  <c r="H64" i="241"/>
  <c r="H74" i="241" s="1"/>
  <c r="G63" i="240"/>
  <c r="F73" i="240"/>
  <c r="F64" i="240"/>
  <c r="F74" i="240" s="1"/>
  <c r="C64" i="239"/>
  <c r="C74" i="239" s="1"/>
  <c r="C73" i="239"/>
  <c r="D63" i="239"/>
  <c r="L64" i="243" l="1"/>
  <c r="L74" i="243" s="1"/>
  <c r="M63" i="243"/>
  <c r="L73" i="243"/>
  <c r="K63" i="242"/>
  <c r="J73" i="242"/>
  <c r="J64" i="242"/>
  <c r="J74" i="242" s="1"/>
  <c r="J63" i="241"/>
  <c r="I73" i="241"/>
  <c r="I64" i="241"/>
  <c r="I74" i="241" s="1"/>
  <c r="H63" i="240"/>
  <c r="G73" i="240"/>
  <c r="G64" i="240"/>
  <c r="G74" i="240" s="1"/>
  <c r="E63" i="239"/>
  <c r="D73" i="239"/>
  <c r="D64" i="239"/>
  <c r="D74" i="239" s="1"/>
  <c r="M73" i="243" l="1"/>
  <c r="M64" i="243"/>
  <c r="M74" i="243" s="1"/>
  <c r="L63" i="242"/>
  <c r="K73" i="242"/>
  <c r="K64" i="242"/>
  <c r="K74" i="242" s="1"/>
  <c r="K63" i="241"/>
  <c r="J73" i="241"/>
  <c r="J64" i="241"/>
  <c r="J74" i="241" s="1"/>
  <c r="H73" i="240"/>
  <c r="I63" i="240"/>
  <c r="H64" i="240"/>
  <c r="H74" i="240" s="1"/>
  <c r="F63" i="239"/>
  <c r="E73" i="239"/>
  <c r="E64" i="239"/>
  <c r="E74" i="239" s="1"/>
  <c r="M63" i="242" l="1"/>
  <c r="L73" i="242"/>
  <c r="L64" i="242"/>
  <c r="L74" i="242" s="1"/>
  <c r="L63" i="241"/>
  <c r="K73" i="241"/>
  <c r="K64" i="241"/>
  <c r="K74" i="241" s="1"/>
  <c r="I73" i="240"/>
  <c r="I64" i="240"/>
  <c r="I74" i="240" s="1"/>
  <c r="J63" i="240"/>
  <c r="G63" i="239"/>
  <c r="F73" i="239"/>
  <c r="F64" i="239"/>
  <c r="M73" i="242" l="1"/>
  <c r="M64" i="242"/>
  <c r="M74" i="242" s="1"/>
  <c r="M63" i="241"/>
  <c r="L73" i="241"/>
  <c r="L64" i="241"/>
  <c r="L74" i="241" s="1"/>
  <c r="J64" i="240"/>
  <c r="J74" i="240" s="1"/>
  <c r="K63" i="240"/>
  <c r="J73" i="240"/>
  <c r="H63" i="239"/>
  <c r="G73" i="239"/>
  <c r="G64" i="239"/>
  <c r="G74" i="239" s="1"/>
  <c r="N73" i="238"/>
  <c r="B68" i="238"/>
  <c r="C68" i="238" s="1"/>
  <c r="D68" i="238" s="1"/>
  <c r="E68" i="238" s="1"/>
  <c r="F68" i="238" s="1"/>
  <c r="G68" i="238" s="1"/>
  <c r="H68" i="238" s="1"/>
  <c r="I68" i="238" s="1"/>
  <c r="J68" i="238" s="1"/>
  <c r="K68" i="238" s="1"/>
  <c r="L68" i="238" s="1"/>
  <c r="M68" i="238" s="1"/>
  <c r="M58" i="238"/>
  <c r="L58" i="238"/>
  <c r="K58" i="238"/>
  <c r="J58" i="238"/>
  <c r="I58" i="238"/>
  <c r="H58" i="238"/>
  <c r="G58" i="238"/>
  <c r="F58" i="238"/>
  <c r="E58" i="238"/>
  <c r="D58" i="238"/>
  <c r="C58" i="238"/>
  <c r="B58" i="238"/>
  <c r="N57" i="238"/>
  <c r="N56" i="238"/>
  <c r="N55" i="238"/>
  <c r="N54" i="238"/>
  <c r="N53" i="238"/>
  <c r="M46" i="238"/>
  <c r="L46" i="238"/>
  <c r="K46" i="238"/>
  <c r="J46" i="238"/>
  <c r="I46" i="238"/>
  <c r="H46" i="238"/>
  <c r="G46" i="238"/>
  <c r="F46" i="238"/>
  <c r="E46" i="238"/>
  <c r="D46" i="238"/>
  <c r="C46" i="238"/>
  <c r="B46" i="238"/>
  <c r="N45" i="238"/>
  <c r="N44" i="238"/>
  <c r="N41" i="238"/>
  <c r="N40" i="238"/>
  <c r="N39" i="238"/>
  <c r="N37" i="238"/>
  <c r="M34" i="238"/>
  <c r="M38" i="238" s="1"/>
  <c r="M42" i="238" s="1"/>
  <c r="L34" i="238"/>
  <c r="L38" i="238" s="1"/>
  <c r="L42" i="238" s="1"/>
  <c r="K34" i="238"/>
  <c r="K38" i="238" s="1"/>
  <c r="K42" i="238" s="1"/>
  <c r="J34" i="238"/>
  <c r="J38" i="238" s="1"/>
  <c r="J42" i="238" s="1"/>
  <c r="I34" i="238"/>
  <c r="I38" i="238" s="1"/>
  <c r="I42" i="238" s="1"/>
  <c r="H34" i="238"/>
  <c r="H38" i="238" s="1"/>
  <c r="H42" i="238" s="1"/>
  <c r="G34" i="238"/>
  <c r="G38" i="238" s="1"/>
  <c r="G42" i="238" s="1"/>
  <c r="F34" i="238"/>
  <c r="F38" i="238" s="1"/>
  <c r="F42" i="238" s="1"/>
  <c r="E34" i="238"/>
  <c r="E38" i="238" s="1"/>
  <c r="E42" i="238" s="1"/>
  <c r="D34" i="238"/>
  <c r="D38" i="238" s="1"/>
  <c r="D42" i="238" s="1"/>
  <c r="C34" i="238"/>
  <c r="C38" i="238" s="1"/>
  <c r="C42" i="238" s="1"/>
  <c r="B34" i="238"/>
  <c r="B38" i="238" s="1"/>
  <c r="N33" i="238"/>
  <c r="N32" i="238"/>
  <c r="N31" i="238"/>
  <c r="N30" i="238"/>
  <c r="M26" i="238"/>
  <c r="L26" i="238"/>
  <c r="K26" i="238"/>
  <c r="J26" i="238"/>
  <c r="I26" i="238"/>
  <c r="H26" i="238"/>
  <c r="G26" i="238"/>
  <c r="F26" i="238"/>
  <c r="E26" i="238"/>
  <c r="D26" i="238"/>
  <c r="C26" i="238"/>
  <c r="B26" i="238"/>
  <c r="M25" i="238"/>
  <c r="L25" i="238"/>
  <c r="K25" i="238"/>
  <c r="J25" i="238"/>
  <c r="I25" i="238"/>
  <c r="H25" i="238"/>
  <c r="G25" i="238"/>
  <c r="F25" i="238"/>
  <c r="E25" i="238"/>
  <c r="D25" i="238"/>
  <c r="C25" i="238"/>
  <c r="B25" i="238"/>
  <c r="M24" i="238"/>
  <c r="L24" i="238"/>
  <c r="K24" i="238"/>
  <c r="J24" i="238"/>
  <c r="I24" i="238"/>
  <c r="H24" i="238"/>
  <c r="G24" i="238"/>
  <c r="F24" i="238"/>
  <c r="E24" i="238"/>
  <c r="D24" i="238"/>
  <c r="C24" i="238"/>
  <c r="B24" i="238"/>
  <c r="M23" i="238"/>
  <c r="L23" i="238"/>
  <c r="L27" i="238" s="1"/>
  <c r="K23" i="238"/>
  <c r="K27" i="238" s="1"/>
  <c r="J23" i="238"/>
  <c r="I23" i="238"/>
  <c r="H23" i="238"/>
  <c r="G23" i="238"/>
  <c r="G27" i="238" s="1"/>
  <c r="F23" i="238"/>
  <c r="F27" i="238" s="1"/>
  <c r="E23" i="238"/>
  <c r="D23" i="238"/>
  <c r="D27" i="238" s="1"/>
  <c r="C23" i="238"/>
  <c r="C27" i="238" s="1"/>
  <c r="B23" i="238"/>
  <c r="M20" i="238"/>
  <c r="L20" i="238"/>
  <c r="K20" i="238"/>
  <c r="J20" i="238"/>
  <c r="I20" i="238"/>
  <c r="H20" i="238"/>
  <c r="G20" i="238"/>
  <c r="F20" i="238"/>
  <c r="E20" i="238"/>
  <c r="D20" i="238"/>
  <c r="C20" i="238"/>
  <c r="B20" i="238"/>
  <c r="N19" i="238"/>
  <c r="N17" i="238"/>
  <c r="N16" i="238"/>
  <c r="N11" i="238"/>
  <c r="M9" i="238"/>
  <c r="M13" i="238" s="1"/>
  <c r="L9" i="238"/>
  <c r="L13" i="238" s="1"/>
  <c r="K9" i="238"/>
  <c r="K13" i="238" s="1"/>
  <c r="J9" i="238"/>
  <c r="J13" i="238" s="1"/>
  <c r="I9" i="238"/>
  <c r="I13" i="238" s="1"/>
  <c r="H9" i="238"/>
  <c r="H13" i="238" s="1"/>
  <c r="G9" i="238"/>
  <c r="G13" i="238" s="1"/>
  <c r="F9" i="238"/>
  <c r="F13" i="238" s="1"/>
  <c r="E9" i="238"/>
  <c r="E13" i="238" s="1"/>
  <c r="D9" i="238"/>
  <c r="D13" i="238" s="1"/>
  <c r="C9" i="238"/>
  <c r="C13" i="238" s="1"/>
  <c r="B9" i="238"/>
  <c r="B13" i="238" s="1"/>
  <c r="N8" i="238"/>
  <c r="N7" i="238"/>
  <c r="N6" i="238"/>
  <c r="N5" i="238"/>
  <c r="N4" i="238"/>
  <c r="M73" i="241" l="1"/>
  <c r="M64" i="241"/>
  <c r="M74" i="241" s="1"/>
  <c r="L63" i="240"/>
  <c r="K73" i="240"/>
  <c r="K64" i="240"/>
  <c r="K74" i="240" s="1"/>
  <c r="I63" i="239"/>
  <c r="H73" i="239"/>
  <c r="H64" i="239"/>
  <c r="H74" i="239" s="1"/>
  <c r="B27" i="238"/>
  <c r="G28" i="238"/>
  <c r="E27" i="238"/>
  <c r="E28" i="238" s="1"/>
  <c r="M48" i="238"/>
  <c r="M61" i="238" s="1"/>
  <c r="M62" i="238" s="1"/>
  <c r="M72" i="238" s="1"/>
  <c r="B28" i="238"/>
  <c r="M27" i="238"/>
  <c r="M28" i="238" s="1"/>
  <c r="F28" i="238"/>
  <c r="G48" i="238"/>
  <c r="G61" i="238" s="1"/>
  <c r="G62" i="238" s="1"/>
  <c r="G72" i="238" s="1"/>
  <c r="N46" i="238"/>
  <c r="N58" i="238"/>
  <c r="N34" i="238"/>
  <c r="H27" i="238"/>
  <c r="H28" i="238" s="1"/>
  <c r="I48" i="238"/>
  <c r="I61" i="238" s="1"/>
  <c r="I62" i="238" s="1"/>
  <c r="I72" i="238" s="1"/>
  <c r="I27" i="238"/>
  <c r="I28" i="238" s="1"/>
  <c r="C48" i="238"/>
  <c r="C61" i="238" s="1"/>
  <c r="C62" i="238" s="1"/>
  <c r="C72" i="238" s="1"/>
  <c r="J48" i="238"/>
  <c r="J50" i="238" s="1"/>
  <c r="J27" i="238"/>
  <c r="J28" i="238" s="1"/>
  <c r="D48" i="238"/>
  <c r="D61" i="238" s="1"/>
  <c r="K48" i="238"/>
  <c r="K50" i="238" s="1"/>
  <c r="K28" i="238"/>
  <c r="E48" i="238"/>
  <c r="E61" i="238" s="1"/>
  <c r="E62" i="238" s="1"/>
  <c r="E72" i="238" s="1"/>
  <c r="N20" i="238"/>
  <c r="L48" i="238"/>
  <c r="L61" i="238" s="1"/>
  <c r="L62" i="238" s="1"/>
  <c r="L72" i="238" s="1"/>
  <c r="L28" i="238"/>
  <c r="N24" i="238"/>
  <c r="N25" i="238"/>
  <c r="N26" i="238"/>
  <c r="H48" i="238"/>
  <c r="H50" i="238" s="1"/>
  <c r="N9" i="238"/>
  <c r="N13" i="238" s="1"/>
  <c r="C28" i="238"/>
  <c r="D28" i="238"/>
  <c r="B42" i="238"/>
  <c r="B48" i="238" s="1"/>
  <c r="N38" i="238"/>
  <c r="N42" i="238" s="1"/>
  <c r="K61" i="238"/>
  <c r="K62" i="238" s="1"/>
  <c r="K72" i="238" s="1"/>
  <c r="G50" i="238"/>
  <c r="D62" i="238"/>
  <c r="D72" i="238" s="1"/>
  <c r="N23" i="238"/>
  <c r="F48" i="238"/>
  <c r="F61" i="238" s="1"/>
  <c r="F62" i="238" s="1"/>
  <c r="F72" i="238" s="1"/>
  <c r="N73" i="237"/>
  <c r="B68" i="237"/>
  <c r="C68" i="237" s="1"/>
  <c r="D68" i="237" s="1"/>
  <c r="E68" i="237" s="1"/>
  <c r="F68" i="237" s="1"/>
  <c r="G68" i="237" s="1"/>
  <c r="H68" i="237" s="1"/>
  <c r="I68" i="237" s="1"/>
  <c r="J68" i="237" s="1"/>
  <c r="K68" i="237" s="1"/>
  <c r="L68" i="237" s="1"/>
  <c r="M68" i="237" s="1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N57" i="237"/>
  <c r="N56" i="237"/>
  <c r="N55" i="237"/>
  <c r="N54" i="237"/>
  <c r="N53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N45" i="237"/>
  <c r="N44" i="237"/>
  <c r="N46" i="237" s="1"/>
  <c r="N41" i="237"/>
  <c r="N40" i="237"/>
  <c r="N39" i="237"/>
  <c r="N37" i="237"/>
  <c r="M34" i="237"/>
  <c r="M38" i="237" s="1"/>
  <c r="M42" i="237" s="1"/>
  <c r="L34" i="237"/>
  <c r="L38" i="237" s="1"/>
  <c r="L42" i="237" s="1"/>
  <c r="K34" i="237"/>
  <c r="J34" i="237"/>
  <c r="J38" i="237" s="1"/>
  <c r="J42" i="237" s="1"/>
  <c r="I34" i="237"/>
  <c r="I38" i="237" s="1"/>
  <c r="I42" i="237" s="1"/>
  <c r="H34" i="237"/>
  <c r="H38" i="237" s="1"/>
  <c r="H42" i="237" s="1"/>
  <c r="G34" i="237"/>
  <c r="G38" i="237" s="1"/>
  <c r="G42" i="237" s="1"/>
  <c r="F34" i="237"/>
  <c r="F38" i="237" s="1"/>
  <c r="F42" i="237" s="1"/>
  <c r="E34" i="237"/>
  <c r="E38" i="237" s="1"/>
  <c r="E42" i="237" s="1"/>
  <c r="D34" i="237"/>
  <c r="D38" i="237" s="1"/>
  <c r="D42" i="237" s="1"/>
  <c r="C34" i="237"/>
  <c r="C38" i="237" s="1"/>
  <c r="C42" i="237" s="1"/>
  <c r="B34" i="237"/>
  <c r="B38" i="237" s="1"/>
  <c r="N33" i="237"/>
  <c r="N32" i="237"/>
  <c r="N31" i="237"/>
  <c r="N30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M23" i="237"/>
  <c r="L23" i="237"/>
  <c r="K23" i="237"/>
  <c r="J23" i="237"/>
  <c r="I23" i="237"/>
  <c r="I27" i="237" s="1"/>
  <c r="H23" i="237"/>
  <c r="H27" i="237" s="1"/>
  <c r="G23" i="237"/>
  <c r="G27" i="237" s="1"/>
  <c r="F23" i="237"/>
  <c r="F27" i="237" s="1"/>
  <c r="E23" i="237"/>
  <c r="E27" i="237" s="1"/>
  <c r="D23" i="237"/>
  <c r="C23" i="237"/>
  <c r="C27" i="237" s="1"/>
  <c r="B23" i="237"/>
  <c r="B27" i="237" s="1"/>
  <c r="M20" i="237"/>
  <c r="M48" i="237" s="1"/>
  <c r="L20" i="237"/>
  <c r="K20" i="237"/>
  <c r="J20" i="237"/>
  <c r="I20" i="237"/>
  <c r="H20" i="237"/>
  <c r="G20" i="237"/>
  <c r="F20" i="237"/>
  <c r="E20" i="237"/>
  <c r="D20" i="237"/>
  <c r="C20" i="237"/>
  <c r="B20" i="237"/>
  <c r="N19" i="237"/>
  <c r="N17" i="237"/>
  <c r="N16" i="237"/>
  <c r="H13" i="237"/>
  <c r="G13" i="237"/>
  <c r="N11" i="237"/>
  <c r="M9" i="237"/>
  <c r="M13" i="237" s="1"/>
  <c r="L9" i="237"/>
  <c r="L13" i="237" s="1"/>
  <c r="K9" i="237"/>
  <c r="K13" i="237" s="1"/>
  <c r="J9" i="237"/>
  <c r="J13" i="237" s="1"/>
  <c r="I9" i="237"/>
  <c r="I13" i="237" s="1"/>
  <c r="H9" i="237"/>
  <c r="G9" i="237"/>
  <c r="F9" i="237"/>
  <c r="F13" i="237" s="1"/>
  <c r="E9" i="237"/>
  <c r="E13" i="237" s="1"/>
  <c r="D9" i="237"/>
  <c r="D13" i="237" s="1"/>
  <c r="C9" i="237"/>
  <c r="C13" i="237" s="1"/>
  <c r="B9" i="237"/>
  <c r="B13" i="237" s="1"/>
  <c r="N8" i="237"/>
  <c r="N7" i="237"/>
  <c r="N6" i="237"/>
  <c r="N5" i="237"/>
  <c r="N4" i="237"/>
  <c r="L73" i="240" l="1"/>
  <c r="L64" i="240"/>
  <c r="L74" i="240" s="1"/>
  <c r="M63" i="240"/>
  <c r="J63" i="239"/>
  <c r="I73" i="239"/>
  <c r="I64" i="239"/>
  <c r="I74" i="239" s="1"/>
  <c r="H61" i="238"/>
  <c r="H62" i="238" s="1"/>
  <c r="H72" i="238" s="1"/>
  <c r="C50" i="238"/>
  <c r="J61" i="238"/>
  <c r="J62" i="238" s="1"/>
  <c r="J72" i="238" s="1"/>
  <c r="L50" i="238"/>
  <c r="I50" i="238"/>
  <c r="D50" i="238"/>
  <c r="M50" i="238"/>
  <c r="N27" i="238"/>
  <c r="N28" i="238" s="1"/>
  <c r="N48" i="238"/>
  <c r="N61" i="238" s="1"/>
  <c r="N62" i="238" s="1"/>
  <c r="E50" i="238"/>
  <c r="F50" i="238"/>
  <c r="B50" i="238"/>
  <c r="B61" i="238"/>
  <c r="B62" i="238" s="1"/>
  <c r="N20" i="237"/>
  <c r="B28" i="237"/>
  <c r="F48" i="237"/>
  <c r="F50" i="237" s="1"/>
  <c r="G28" i="237"/>
  <c r="H28" i="237"/>
  <c r="N9" i="237"/>
  <c r="N13" i="237" s="1"/>
  <c r="N34" i="237"/>
  <c r="L27" i="237"/>
  <c r="L28" i="237" s="1"/>
  <c r="N24" i="237"/>
  <c r="C48" i="237"/>
  <c r="C61" i="237" s="1"/>
  <c r="C62" i="237" s="1"/>
  <c r="C72" i="237" s="1"/>
  <c r="C28" i="237"/>
  <c r="D48" i="237"/>
  <c r="D61" i="237" s="1"/>
  <c r="D62" i="237" s="1"/>
  <c r="D72" i="237" s="1"/>
  <c r="D27" i="237"/>
  <c r="D28" i="237" s="1"/>
  <c r="M27" i="237"/>
  <c r="M28" i="237" s="1"/>
  <c r="N26" i="237"/>
  <c r="E48" i="237"/>
  <c r="E61" i="237" s="1"/>
  <c r="E62" i="237" s="1"/>
  <c r="E72" i="237" s="1"/>
  <c r="E28" i="237"/>
  <c r="F28" i="237"/>
  <c r="K27" i="237"/>
  <c r="K28" i="237" s="1"/>
  <c r="I48" i="237"/>
  <c r="I50" i="237" s="1"/>
  <c r="I28" i="237"/>
  <c r="J27" i="237"/>
  <c r="J28" i="237" s="1"/>
  <c r="N58" i="237"/>
  <c r="M61" i="237"/>
  <c r="M62" i="237" s="1"/>
  <c r="M72" i="237" s="1"/>
  <c r="N25" i="237"/>
  <c r="M50" i="237"/>
  <c r="F61" i="237"/>
  <c r="F62" i="237" s="1"/>
  <c r="F72" i="237" s="1"/>
  <c r="L48" i="237"/>
  <c r="L61" i="237" s="1"/>
  <c r="L62" i="237" s="1"/>
  <c r="L72" i="237" s="1"/>
  <c r="B42" i="237"/>
  <c r="B48" i="237" s="1"/>
  <c r="H61" i="237"/>
  <c r="G48" i="237"/>
  <c r="G61" i="237" s="1"/>
  <c r="G62" i="237" s="1"/>
  <c r="G72" i="237" s="1"/>
  <c r="H50" i="237"/>
  <c r="H48" i="237"/>
  <c r="J48" i="237"/>
  <c r="J61" i="237" s="1"/>
  <c r="J62" i="237" s="1"/>
  <c r="J72" i="237" s="1"/>
  <c r="K38" i="237"/>
  <c r="K42" i="237" s="1"/>
  <c r="K48" i="237" s="1"/>
  <c r="H62" i="237"/>
  <c r="H72" i="237" s="1"/>
  <c r="N23" i="237"/>
  <c r="N73" i="236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D23" i="236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M73" i="240" l="1"/>
  <c r="M64" i="240"/>
  <c r="M74" i="240" s="1"/>
  <c r="K63" i="239"/>
  <c r="J73" i="239"/>
  <c r="J64" i="239"/>
  <c r="J74" i="239" s="1"/>
  <c r="N50" i="238"/>
  <c r="B72" i="238"/>
  <c r="B63" i="238"/>
  <c r="D50" i="237"/>
  <c r="C50" i="237"/>
  <c r="I61" i="237"/>
  <c r="I62" i="237" s="1"/>
  <c r="I72" i="237" s="1"/>
  <c r="N27" i="237"/>
  <c r="N28" i="237" s="1"/>
  <c r="L50" i="237"/>
  <c r="N38" i="237"/>
  <c r="N42" i="237" s="1"/>
  <c r="N48" i="237" s="1"/>
  <c r="N61" i="237" s="1"/>
  <c r="N62" i="237" s="1"/>
  <c r="E50" i="237"/>
  <c r="K61" i="237"/>
  <c r="K62" i="237" s="1"/>
  <c r="K72" i="237" s="1"/>
  <c r="K50" i="237"/>
  <c r="B61" i="237"/>
  <c r="B62" i="237" s="1"/>
  <c r="B50" i="237"/>
  <c r="J50" i="237"/>
  <c r="G50" i="237"/>
  <c r="K27" i="236"/>
  <c r="N20" i="236"/>
  <c r="K28" i="236"/>
  <c r="D27" i="236"/>
  <c r="D28" i="236" s="1"/>
  <c r="E27" i="236"/>
  <c r="E28" i="236" s="1"/>
  <c r="J48" i="236"/>
  <c r="J61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G62" i="236" s="1"/>
  <c r="G72" i="236" s="1"/>
  <c r="M38" i="236"/>
  <c r="M42" i="236" s="1"/>
  <c r="M48" i="236" s="1"/>
  <c r="M50" i="236" s="1"/>
  <c r="K48" i="236"/>
  <c r="K61" i="236" s="1"/>
  <c r="K62" i="236" s="1"/>
  <c r="K72" i="236" s="1"/>
  <c r="I28" i="236"/>
  <c r="E48" i="236"/>
  <c r="E61" i="236" s="1"/>
  <c r="E62" i="236" s="1"/>
  <c r="E72" i="236" s="1"/>
  <c r="H48" i="236"/>
  <c r="H50" i="236" s="1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L63" i="239" l="1"/>
  <c r="K73" i="239"/>
  <c r="K64" i="239"/>
  <c r="K74" i="239" s="1"/>
  <c r="B73" i="238"/>
  <c r="B64" i="238"/>
  <c r="B74" i="238" s="1"/>
  <c r="C63" i="238"/>
  <c r="N50" i="237"/>
  <c r="B72" i="237"/>
  <c r="B63" i="237"/>
  <c r="H61" i="236"/>
  <c r="H62" i="236" s="1"/>
  <c r="H72" i="236" s="1"/>
  <c r="G50" i="236"/>
  <c r="D50" i="236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M63" i="239" l="1"/>
  <c r="L73" i="239"/>
  <c r="L64" i="239"/>
  <c r="L74" i="239" s="1"/>
  <c r="D63" i="238"/>
  <c r="C73" i="238"/>
  <c r="C64" i="238"/>
  <c r="C74" i="238" s="1"/>
  <c r="B73" i="237"/>
  <c r="B64" i="237"/>
  <c r="B74" i="237" s="1"/>
  <c r="C63" i="237"/>
  <c r="N50" i="236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M73" i="239" l="1"/>
  <c r="M64" i="239"/>
  <c r="M74" i="239" s="1"/>
  <c r="E63" i="238"/>
  <c r="D73" i="238"/>
  <c r="D64" i="238"/>
  <c r="D74" i="238" s="1"/>
  <c r="D63" i="237"/>
  <c r="C73" i="237"/>
  <c r="C64" i="237"/>
  <c r="C74" i="237" s="1"/>
  <c r="D63" i="236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73" i="238" l="1"/>
  <c r="F63" i="238"/>
  <c r="E64" i="238"/>
  <c r="E74" i="238" s="1"/>
  <c r="E63" i="237"/>
  <c r="D73" i="237"/>
  <c r="D64" i="237"/>
  <c r="D74" i="237" s="1"/>
  <c r="E63" i="236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G63" i="238" l="1"/>
  <c r="F73" i="238"/>
  <c r="F64" i="238"/>
  <c r="F74" i="238" s="1"/>
  <c r="F63" i="237"/>
  <c r="E73" i="237"/>
  <c r="E64" i="237"/>
  <c r="E74" i="237" s="1"/>
  <c r="F63" i="236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73" i="238" l="1"/>
  <c r="H63" i="238"/>
  <c r="G64" i="238"/>
  <c r="G74" i="238" s="1"/>
  <c r="G63" i="237"/>
  <c r="F73" i="237"/>
  <c r="F64" i="237"/>
  <c r="F74" i="237" s="1"/>
  <c r="G63" i="236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I63" i="238" l="1"/>
  <c r="H73" i="238"/>
  <c r="H64" i="238"/>
  <c r="H74" i="238" s="1"/>
  <c r="H63" i="237"/>
  <c r="G73" i="237"/>
  <c r="G64" i="237"/>
  <c r="G74" i="237" s="1"/>
  <c r="H63" i="236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J63" i="238" l="1"/>
  <c r="I73" i="238"/>
  <c r="I64" i="238"/>
  <c r="I74" i="238" s="1"/>
  <c r="I63" i="237"/>
  <c r="H73" i="237"/>
  <c r="H64" i="237"/>
  <c r="H74" i="237" s="1"/>
  <c r="I63" i="236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64" i="238" l="1"/>
  <c r="J74" i="238" s="1"/>
  <c r="K63" i="238"/>
  <c r="J73" i="238"/>
  <c r="J63" i="237"/>
  <c r="I73" i="237"/>
  <c r="I64" i="237"/>
  <c r="I74" i="237" s="1"/>
  <c r="I64" i="236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L63" i="238" l="1"/>
  <c r="K73" i="238"/>
  <c r="K64" i="238"/>
  <c r="K74" i="238" s="1"/>
  <c r="K63" i="237"/>
  <c r="J73" i="237"/>
  <c r="J64" i="237"/>
  <c r="J74" i="237" s="1"/>
  <c r="J64" i="236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M63" i="238" l="1"/>
  <c r="L73" i="238"/>
  <c r="L64" i="238"/>
  <c r="L74" i="238" s="1"/>
  <c r="L63" i="237"/>
  <c r="K73" i="237"/>
  <c r="K64" i="237"/>
  <c r="K74" i="237" s="1"/>
  <c r="L63" i="236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73" i="238" l="1"/>
  <c r="M64" i="238"/>
  <c r="M74" i="238" s="1"/>
  <c r="M63" i="237"/>
  <c r="L73" i="237"/>
  <c r="L64" i="237"/>
  <c r="L74" i="237" s="1"/>
  <c r="M63" i="236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7" l="1"/>
  <c r="M64" i="237"/>
  <c r="M74" i="237" s="1"/>
  <c r="M73" i="236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7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8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9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61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<sst xmlns="http://schemas.openxmlformats.org/spreadsheetml/2006/main" count="5074" uniqueCount="142">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</sst>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  <xf numFmtId="165" fontId="2" fillId="9" borderId="1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2.xml"/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5"/>
  <cols>
    <col min="2" max="2" width="20.453125" customWidth="1"/>
    <col min="3" max="3" width="119.8164062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 ht="13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 ht="13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 ht="13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 ht="13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 ht="13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 ht="13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 ht="13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 ht="13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 ht="13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 ht="13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 ht="13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 ht="13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 ht="13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 ht="13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 ht="13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 ht="13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 ht="13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 ht="13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 ht="13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 ht="13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 ht="13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 ht="13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 ht="13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 ht="13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 ht="13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 ht="13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 ht="13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 ht="13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 ht="13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 ht="13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 ht="13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 ht="13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 ht="13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 ht="13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 ht="13">
      <c r="A75" s="1"/>
      <c r="B75" s="4"/>
      <c r="C75" s="8"/>
      <c r="D75" s="8"/>
      <c r="E75" s="8"/>
      <c r="F75" s="8"/>
      <c r="H75" s="20"/>
      <c r="J75" s="6"/>
      <c r="K75" s="6"/>
    </row>
    <row r="76" spans="1:16" ht="13">
      <c r="A76" s="1"/>
      <c r="B76" s="4"/>
      <c r="C76" s="8"/>
      <c r="D76" s="8"/>
      <c r="E76" s="8"/>
      <c r="F76" s="8"/>
      <c r="H76" s="20"/>
      <c r="J76" s="6"/>
    </row>
    <row r="77" spans="1:16" ht="13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  <col min="16" max="16" width="13.179687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 ht="13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 ht="13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 ht="13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 ht="13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 ht="13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 ht="13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 ht="13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4.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 ht="13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 ht="13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 ht="13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 ht="13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4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0" width="13.81640625" customWidth="1"/>
    <col min="11" max="11" width="14.453125" customWidth="1"/>
    <col min="12" max="13" width="12.81640625" customWidth="1"/>
    <col min="14" max="14" width="12.81640625" bestFit="1" customWidth="1"/>
    <col min="15" max="15" width="12.453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 ht="13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 ht="13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t="13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 ht="13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 ht="13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 ht="13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 ht="13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 ht="13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 ht="13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 ht="13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 ht="13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 ht="13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 ht="13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 ht="13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4.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 ht="13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 ht="13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20"/>
      <c r="J77" s="6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 ht="13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 ht="13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 ht="13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 ht="13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 ht="13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 ht="13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 ht="13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 ht="13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 ht="13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topLeftCell="A42" zoomScaleNormal="100" workbookViewId="0">
      <selection activeCell="J69" sqref="J69"/>
    </sheetView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546130</v>
      </c>
      <c r="J5" s="101">
        <v>813767</v>
      </c>
      <c r="K5" s="101">
        <v>1395071</v>
      </c>
      <c r="L5" s="101">
        <v>1070364</v>
      </c>
      <c r="M5" s="101">
        <v>738619</v>
      </c>
      <c r="N5" s="102">
        <f>SUM(B5:M5)</f>
        <v>11169207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199159</v>
      </c>
      <c r="J6" s="101">
        <v>217935</v>
      </c>
      <c r="K6" s="101">
        <v>51978</v>
      </c>
      <c r="L6" s="101">
        <v>58717</v>
      </c>
      <c r="M6" s="101">
        <v>284877</v>
      </c>
      <c r="N6" s="103">
        <f>SUM(B6:M6)</f>
        <v>1407519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745289</v>
      </c>
      <c r="J9" s="12">
        <f t="shared" si="0"/>
        <v>1031702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12576726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745289</v>
      </c>
      <c r="J13" s="14">
        <f t="shared" si="1"/>
        <v>1031702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12576726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355342</v>
      </c>
      <c r="J16" s="101">
        <v>492354</v>
      </c>
      <c r="K16" s="101">
        <v>665472</v>
      </c>
      <c r="L16" s="101">
        <v>493571</v>
      </c>
      <c r="M16" s="101">
        <v>431870</v>
      </c>
      <c r="N16" s="103">
        <f>SUM(B16:M16)</f>
        <v>6583257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355342</v>
      </c>
      <c r="J20" s="12">
        <f t="shared" si="2"/>
        <v>492354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6583257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190788</v>
      </c>
      <c r="J23" s="103">
        <f t="shared" si="3"/>
        <v>321413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4585950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199159</v>
      </c>
      <c r="J24" s="103">
        <f t="shared" si="3"/>
        <v>217935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1407519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389947</v>
      </c>
      <c r="J27" s="12">
        <f t="shared" si="4"/>
        <v>539348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5993469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0.52321582634387465</v>
      </c>
      <c r="J28" s="73">
        <f t="shared" si="5"/>
        <v>0.52277498735099859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0.47655240322481385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255263</v>
      </c>
      <c r="J30" s="101">
        <v>271184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3720859.2808119999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145358</v>
      </c>
      <c r="J31" s="101">
        <v>147159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1916053.7364269251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400621</v>
      </c>
      <c r="J34" s="12">
        <f t="shared" si="7"/>
        <v>418343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5636913.0172389252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615263</v>
      </c>
      <c r="J37" s="108">
        <v>620951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8812390.0172389261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-400621</v>
      </c>
      <c r="J38" s="7">
        <f t="shared" si="8"/>
        <v>-418343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-5636913.0172389252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-77648</v>
      </c>
      <c r="J39" s="109">
        <v>-77648</v>
      </c>
      <c r="K39" s="109">
        <v>-77087</v>
      </c>
      <c r="L39" s="109">
        <v>-77087</v>
      </c>
      <c r="M39" s="109">
        <v>-74530</v>
      </c>
      <c r="N39" s="103">
        <f>SUM(B39:M39)</f>
        <v>-930306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-3350</v>
      </c>
      <c r="J41" s="110">
        <v>-3350</v>
      </c>
      <c r="K41" s="110">
        <v>-4350</v>
      </c>
      <c r="L41" s="110">
        <v>-4350</v>
      </c>
      <c r="M41" s="110">
        <v>-47350</v>
      </c>
      <c r="N41" s="104">
        <f>SUM(B41:M41)</f>
        <v>-91200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126776</v>
      </c>
      <c r="J42" s="12">
        <f t="shared" si="9"/>
        <v>114742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2068631.0000000009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217202</v>
      </c>
      <c r="J44" s="111">
        <v>225320</v>
      </c>
      <c r="K44" s="111">
        <v>309803</v>
      </c>
      <c r="L44" s="111">
        <v>249099</v>
      </c>
      <c r="M44" s="111">
        <v>-130463</v>
      </c>
      <c r="N44" s="126">
        <f>SUM(B44:M44)</f>
        <v>2069989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217202</v>
      </c>
      <c r="J46" s="12">
        <f t="shared" si="10"/>
        <v>225320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2069989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1099941</v>
      </c>
      <c r="J48" s="19">
        <f t="shared" si="11"/>
        <v>1250759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16358790.017238926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-354652</v>
      </c>
      <c r="J50" s="12">
        <f t="shared" si="12"/>
        <v>-219057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-3782064.0172389257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2438</v>
      </c>
      <c r="J53" s="10">
        <v>40383</v>
      </c>
      <c r="K53" s="10">
        <v>0</v>
      </c>
      <c r="L53" s="10">
        <v>0</v>
      </c>
      <c r="M53" s="10">
        <v>261000</v>
      </c>
      <c r="N53" s="10">
        <f>SUM(B53:M53)</f>
        <v>480006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-10991</v>
      </c>
      <c r="J56" s="7">
        <v>-15469</v>
      </c>
      <c r="K56" s="7">
        <v>-15000</v>
      </c>
      <c r="L56" s="7">
        <v>-15000</v>
      </c>
      <c r="M56" s="7">
        <v>-15000</v>
      </c>
      <c r="N56" s="7">
        <f>SUM(B56:M56)</f>
        <v>-220625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-241094</v>
      </c>
      <c r="J57" s="7">
        <v>-105473</v>
      </c>
      <c r="K57" s="7">
        <v>-15000</v>
      </c>
      <c r="L57" s="7">
        <v>-15000</v>
      </c>
      <c r="M57" s="7">
        <v>-15000</v>
      </c>
      <c r="N57" s="22">
        <f>SUM(B57:M57)</f>
        <v>-2349751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-249647</v>
      </c>
      <c r="J58" s="19">
        <f t="shared" si="13"/>
        <v>-80559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-1614968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850294</v>
      </c>
      <c r="J61" s="19">
        <f t="shared" si="14"/>
        <v>1170200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14743822.017238926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-105005</v>
      </c>
      <c r="J62" s="14">
        <f t="shared" si="15"/>
        <v>-138498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-2167096.0172389261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-1036596</v>
      </c>
      <c r="J63" s="12">
        <f t="shared" si="16"/>
        <v>-1175094</v>
      </c>
      <c r="K63" s="12">
        <f t="shared" si="16"/>
        <v>-1630034.6201280989</v>
      </c>
      <c r="L63" s="12">
        <f t="shared" si="16"/>
        <v>-2004535.0860639447</v>
      </c>
      <c r="M63" s="12">
        <f t="shared" si="16"/>
        <v>-2167096.0172389257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14173695</v>
      </c>
      <c r="J64" s="12">
        <f t="shared" si="17"/>
        <v>14035197</v>
      </c>
      <c r="K64" s="12">
        <f t="shared" si="17"/>
        <v>13580256.379871901</v>
      </c>
      <c r="L64" s="12">
        <f t="shared" si="17"/>
        <v>13205755.913936056</v>
      </c>
      <c r="M64" s="12">
        <f t="shared" si="17"/>
        <v>13043194.982761074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84744.941153245978</v>
      </c>
      <c r="J72" s="31">
        <f t="shared" si="20"/>
        <v>-22168.735579754226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 ht="13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2506617.6901746993</v>
      </c>
      <c r="J73" s="31">
        <f t="shared" si="20"/>
        <v>2484448.9545949451</v>
      </c>
      <c r="K73" s="31">
        <f t="shared" si="20"/>
        <v>2484448.9545949451</v>
      </c>
      <c r="L73" s="31">
        <f t="shared" si="20"/>
        <v>2484448.9545949446</v>
      </c>
      <c r="M73" s="31">
        <f t="shared" si="20"/>
        <v>2484448.9545949441</v>
      </c>
      <c r="N73" s="125">
        <f>+N63-N68</f>
        <v>0</v>
      </c>
    </row>
    <row r="74" spans="1:14" ht="13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2506617.6901746988</v>
      </c>
      <c r="J74" s="122">
        <f t="shared" si="20"/>
        <v>2484448.9545949437</v>
      </c>
      <c r="K74" s="122">
        <f t="shared" si="20"/>
        <v>2484448.9545949437</v>
      </c>
      <c r="L74" s="122">
        <f t="shared" si="20"/>
        <v>2484448.9545949437</v>
      </c>
      <c r="M74" s="122">
        <f t="shared" si="20"/>
        <v>2484448.9545949418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546130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11542556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199159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1412863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745289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12955419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745289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12955419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355342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6547851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355342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6547851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190788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4994705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199159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1412863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389947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6407568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0.52321582634387465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0.49458593350010527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255263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3842078.6669206927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145358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1936770.2814051451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400621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5778848.948325838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615263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9108297.281659171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-400621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-5778848.948325838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-77648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-929745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-3350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-92200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126776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2222163.333333333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217202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2115892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217202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2115892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1099941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16664755.281659171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-354652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-3709336.2816591715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2438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439623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-10991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-220156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-241094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-2259278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-249647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-1564409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850294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15100346.281659171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-105005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-2144927.281659171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-1036596</v>
      </c>
      <c r="J63" s="12">
        <f t="shared" si="16"/>
        <v>-1152925.2644202458</v>
      </c>
      <c r="K63" s="12">
        <f t="shared" si="16"/>
        <v>-1607865.8845483446</v>
      </c>
      <c r="L63" s="12">
        <f t="shared" si="16"/>
        <v>-1982366.3504841905</v>
      </c>
      <c r="M63" s="12">
        <f t="shared" si="16"/>
        <v>-2144927.2816591715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14173695</v>
      </c>
      <c r="J64" s="12">
        <f t="shared" si="17"/>
        <v>14057365.735579755</v>
      </c>
      <c r="K64" s="12">
        <f t="shared" si="17"/>
        <v>13602425.115451656</v>
      </c>
      <c r="L64" s="12">
        <f t="shared" si="17"/>
        <v>13227924.649515809</v>
      </c>
      <c r="M64" s="12">
        <f t="shared" si="17"/>
        <v>13065363.718340829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84744.941153245978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 ht="13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2506617.6901746993</v>
      </c>
      <c r="J73" s="31">
        <f t="shared" si="20"/>
        <v>2506617.6901746993</v>
      </c>
      <c r="K73" s="31">
        <f t="shared" si="20"/>
        <v>2506617.6901746993</v>
      </c>
      <c r="L73" s="31">
        <f t="shared" si="20"/>
        <v>2506617.6901746988</v>
      </c>
      <c r="M73" s="31">
        <f t="shared" si="20"/>
        <v>2506617.6901746984</v>
      </c>
      <c r="N73" s="125">
        <f>+N63-N68</f>
        <v>0</v>
      </c>
    </row>
    <row r="74" spans="1:14" ht="13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2506617.6901746988</v>
      </c>
      <c r="J74" s="122">
        <f t="shared" si="20"/>
        <v>2506617.6901746988</v>
      </c>
      <c r="K74" s="122">
        <f t="shared" si="20"/>
        <v>2506617.6901746988</v>
      </c>
      <c r="L74" s="122">
        <f t="shared" si="20"/>
        <v>2506617.690174697</v>
      </c>
      <c r="M74" s="122">
        <f t="shared" si="20"/>
        <v>2506617.690174697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1462324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12532112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33489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1339298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1495813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13871410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1495813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13871410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915207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6833046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915207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6833046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>+H5-H16</f>
        <v>547117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5699066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>+H6-H17</f>
        <v>33489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1339298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580606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7038364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0.38815413424004203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0.50740076171059756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328486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3998115.9514793847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150872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1960084.6046663651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479358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5958200.55614575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646418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9505410.222812416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-479358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-5958200.5561457509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-77648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-929184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-3350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-93200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78923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2439485.6666666651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247477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2144112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247477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2144112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1720965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17374844.222812414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-225152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-3503434.2228124174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8623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508185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380402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-10065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-224165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35870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-2033184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34428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-1273762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1755393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16101082.222812414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-259580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-2229672.2228124142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-931591</v>
      </c>
      <c r="I63" s="12">
        <f>H63+I62</f>
        <v>-1121340.941153246</v>
      </c>
      <c r="J63" s="12">
        <f t="shared" si="16"/>
        <v>-1237670.2055734918</v>
      </c>
      <c r="K63" s="12">
        <f t="shared" si="16"/>
        <v>-1692610.8257015906</v>
      </c>
      <c r="L63" s="12">
        <f t="shared" si="16"/>
        <v>-2067111.2916374365</v>
      </c>
      <c r="M63" s="12">
        <f t="shared" si="16"/>
        <v>-2229672.2228124174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14278700</v>
      </c>
      <c r="I64" s="12">
        <f t="shared" si="17"/>
        <v>14088950.058846753</v>
      </c>
      <c r="J64" s="12">
        <f t="shared" si="17"/>
        <v>13972620.794426508</v>
      </c>
      <c r="K64" s="12">
        <f t="shared" si="17"/>
        <v>13517680.174298409</v>
      </c>
      <c r="L64" s="12">
        <f t="shared" si="17"/>
        <v>13143179.708362564</v>
      </c>
      <c r="M64" s="12">
        <f t="shared" si="17"/>
        <v>12980618.777187582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468557.69195192121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 ht="13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2421872.7490214533</v>
      </c>
      <c r="I73" s="31">
        <f t="shared" si="20"/>
        <v>2421872.7490214533</v>
      </c>
      <c r="J73" s="31">
        <f t="shared" si="20"/>
        <v>2421872.7490214533</v>
      </c>
      <c r="K73" s="31">
        <f t="shared" si="20"/>
        <v>2421872.7490214533</v>
      </c>
      <c r="L73" s="31">
        <f t="shared" si="20"/>
        <v>2421872.7490214529</v>
      </c>
      <c r="M73" s="31">
        <f t="shared" si="20"/>
        <v>2421872.7490214524</v>
      </c>
      <c r="N73" s="125">
        <f>+N63-N68</f>
        <v>0</v>
      </c>
    </row>
    <row r="74" spans="1:14" ht="13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2421872.7490214538</v>
      </c>
      <c r="I74" s="122">
        <f t="shared" si="20"/>
        <v>2421872.7490214519</v>
      </c>
      <c r="J74" s="122">
        <f t="shared" si="20"/>
        <v>2421872.7490214519</v>
      </c>
      <c r="K74" s="122">
        <f t="shared" si="20"/>
        <v>2421872.7490214519</v>
      </c>
      <c r="L74" s="122">
        <f t="shared" si="20"/>
        <v>2421872.7490214519</v>
      </c>
      <c r="M74" s="122">
        <f t="shared" si="20"/>
        <v>2421872.7490214501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4.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483547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13567659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30858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1356896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514405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14924555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514405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14924555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246277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7430341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246277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7430341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237270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6137318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30858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1356896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268128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7494214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0.52123910148618302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0.50213986279657918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257345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4190883.9124690006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149568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2007012.0022953381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406913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6197895.9147643391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667513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9927259.9147643372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-406913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-6197895.9147643382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-77648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-928623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-3350</v>
      </c>
      <c r="G41" s="110">
        <v>-8350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-94200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146973</v>
      </c>
      <c r="G42" s="12">
        <f t="shared" si="9"/>
        <v>167463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2621200.9999999991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211175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2191537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211175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2191537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537589</v>
      </c>
      <c r="G48" s="19">
        <f t="shared" si="11"/>
        <v>1031828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18440974.914764337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-69747</v>
      </c>
      <c r="G50" s="12">
        <f t="shared" si="12"/>
        <v>-517423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-3516419.9147643386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970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519562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-50933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-229100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-344647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-2084054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-394610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-818190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-445538</v>
      </c>
      <c r="G61" s="19">
        <f t="shared" si="14"/>
        <v>637218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17622784.914764337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913380</v>
      </c>
      <c r="G62" s="14">
        <f t="shared" si="15"/>
        <v>-122813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-2698229.9147643372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-549198</v>
      </c>
      <c r="G63" s="12">
        <f t="shared" si="16"/>
        <v>-672011</v>
      </c>
      <c r="H63" s="12">
        <f t="shared" si="16"/>
        <v>-1400148.6919519212</v>
      </c>
      <c r="I63" s="12">
        <f>H63+I62</f>
        <v>-1589898.6331051672</v>
      </c>
      <c r="J63" s="12">
        <f t="shared" si="16"/>
        <v>-1706227.897525413</v>
      </c>
      <c r="K63" s="12">
        <f t="shared" si="16"/>
        <v>-2161168.5176535118</v>
      </c>
      <c r="L63" s="12">
        <f t="shared" si="16"/>
        <v>-2535668.9835893577</v>
      </c>
      <c r="M63" s="12">
        <f t="shared" si="16"/>
        <v>-2698229.9147643386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14661093</v>
      </c>
      <c r="G64" s="12">
        <f t="shared" si="17"/>
        <v>14538280</v>
      </c>
      <c r="H64" s="12">
        <f t="shared" si="17"/>
        <v>13810142.308048079</v>
      </c>
      <c r="I64" s="12">
        <f t="shared" si="17"/>
        <v>13620392.366894834</v>
      </c>
      <c r="J64" s="12">
        <f t="shared" si="17"/>
        <v>13504063.102474587</v>
      </c>
      <c r="K64" s="12">
        <f t="shared" si="17"/>
        <v>13049122.482346488</v>
      </c>
      <c r="L64" s="12">
        <f t="shared" si="17"/>
        <v>12674622.016410641</v>
      </c>
      <c r="M64" s="12">
        <f t="shared" si="17"/>
        <v>12512061.085235661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>
        <f>+B60+B68</f>
        <v>14004106.45429673</v>
      </c>
      <c r="C69" s="16">
        <f>+B69+C67</f>
        <v>13912870.362497348</v>
      </c>
      <c r="D69" s="16">
        <f t="shared" ref="D69:M69" si="19">+C69+D67</f>
        <v>13890985.640631367</v>
      </c>
      <c r="E69" s="16">
        <f t="shared" si="19"/>
        <v>13471900.735275596</v>
      </c>
      <c r="F69" s="16">
        <f t="shared" si="19"/>
        <v>12938297.551798824</v>
      </c>
      <c r="G69" s="16">
        <f t="shared" si="19"/>
        <v>12584964.942930467</v>
      </c>
      <c r="H69" s="16">
        <f t="shared" si="19"/>
        <v>11856827.250978546</v>
      </c>
      <c r="I69" s="16">
        <f t="shared" si="19"/>
        <v>11667077.309825301</v>
      </c>
      <c r="J69" s="16">
        <f t="shared" si="19"/>
        <v>11550748.045405056</v>
      </c>
      <c r="K69" s="16">
        <f t="shared" si="19"/>
        <v>11095807.425276957</v>
      </c>
      <c r="L69" s="16">
        <f t="shared" si="19"/>
        <v>10721306.959341113</v>
      </c>
      <c r="M69" s="16">
        <f t="shared" si="19"/>
        <v>10558746.028166132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1446983.1834767712</v>
      </c>
      <c r="G72" s="31">
        <f t="shared" si="20"/>
        <v>230519.60886835586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 ht="13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1722795.4482011762</v>
      </c>
      <c r="G73" s="31">
        <f t="shared" si="20"/>
        <v>1953315.0570695321</v>
      </c>
      <c r="H73" s="31">
        <f t="shared" si="20"/>
        <v>1953315.0570695321</v>
      </c>
      <c r="I73" s="31">
        <f t="shared" si="20"/>
        <v>1953315.0570695321</v>
      </c>
      <c r="J73" s="31">
        <f t="shared" si="20"/>
        <v>1953315.0570695321</v>
      </c>
      <c r="K73" s="31">
        <f t="shared" si="20"/>
        <v>1953315.0570695321</v>
      </c>
      <c r="L73" s="31">
        <f t="shared" si="20"/>
        <v>1953315.0570695316</v>
      </c>
      <c r="M73" s="31">
        <f t="shared" si="20"/>
        <v>1953315.0570695312</v>
      </c>
      <c r="N73" s="125">
        <f>+N63-N68</f>
        <v>0</v>
      </c>
    </row>
    <row r="74" spans="1:14" ht="13">
      <c r="A74" s="121" t="s">
        <v>65</v>
      </c>
      <c r="B74" s="122">
        <f t="shared" si="20"/>
        <v>795752.54570326954</v>
      </c>
      <c r="C74" s="122">
        <f t="shared" si="20"/>
        <v>1208337.6375026517</v>
      </c>
      <c r="D74" s="122">
        <f t="shared" si="20"/>
        <v>734669.35936863348</v>
      </c>
      <c r="E74" s="122">
        <f t="shared" si="20"/>
        <v>275812.26472440362</v>
      </c>
      <c r="F74" s="122">
        <f>+F64-F69</f>
        <v>1722795.4482011758</v>
      </c>
      <c r="G74" s="122">
        <f t="shared" si="20"/>
        <v>1953315.0570695326</v>
      </c>
      <c r="H74" s="122">
        <f t="shared" si="20"/>
        <v>1953315.0570695326</v>
      </c>
      <c r="I74" s="122">
        <f t="shared" si="20"/>
        <v>1953315.0570695326</v>
      </c>
      <c r="J74" s="122">
        <f t="shared" si="20"/>
        <v>1953315.0570695307</v>
      </c>
      <c r="K74" s="122">
        <f t="shared" si="20"/>
        <v>1953315.0570695307</v>
      </c>
      <c r="L74" s="122">
        <f t="shared" si="20"/>
        <v>1953315.0570695288</v>
      </c>
      <c r="M74" s="122">
        <f t="shared" si="20"/>
        <v>1953315.0570695288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>
        <f>+B60+B68</f>
        <v>14004106.45429673</v>
      </c>
      <c r="C69" s="16">
        <f>+B69+C68</f>
        <v>12706685.816794079</v>
      </c>
      <c r="D69" s="16">
        <f t="shared" ref="D69:M69" si="19">+C69+D68</f>
        <v>11387380.457425443</v>
      </c>
      <c r="E69" s="16">
        <f t="shared" si="19"/>
        <v>9648990.192701038</v>
      </c>
      <c r="F69" s="16">
        <f t="shared" si="19"/>
        <v>7376996.7444998622</v>
      </c>
      <c r="G69" s="16">
        <f t="shared" si="19"/>
        <v>4751670.6874303296</v>
      </c>
      <c r="H69" s="16">
        <f t="shared" si="19"/>
        <v>1398206.9384088763</v>
      </c>
      <c r="I69" s="16">
        <f t="shared" si="19"/>
        <v>-2145006.751765823</v>
      </c>
      <c r="J69" s="16">
        <f t="shared" si="19"/>
        <v>-5804549.7063607685</v>
      </c>
      <c r="K69" s="16">
        <f t="shared" si="19"/>
        <v>-9919033.2810838129</v>
      </c>
      <c r="L69" s="16">
        <f t="shared" si="19"/>
        <v>-14408017.321742702</v>
      </c>
      <c r="M69" s="16">
        <f t="shared" si="19"/>
        <v>-19059562.293576572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1444783.1834767712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 ht="13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1720595.4482011762</v>
      </c>
      <c r="G73" s="31">
        <f t="shared" si="20"/>
        <v>1720595.4482011762</v>
      </c>
      <c r="H73" s="31">
        <f t="shared" si="20"/>
        <v>1720595.4482011762</v>
      </c>
      <c r="I73" s="31">
        <f t="shared" si="20"/>
        <v>1720595.4482011762</v>
      </c>
      <c r="J73" s="31">
        <f t="shared" si="20"/>
        <v>1720595.4482011762</v>
      </c>
      <c r="K73" s="31">
        <f t="shared" si="20"/>
        <v>1720595.4482011762</v>
      </c>
      <c r="L73" s="31">
        <f t="shared" si="20"/>
        <v>1720595.4482011758</v>
      </c>
      <c r="M73" s="31">
        <f t="shared" si="20"/>
        <v>1720595.4482011753</v>
      </c>
      <c r="N73" s="125">
        <f>+N63-N68</f>
        <v>0</v>
      </c>
    </row>
    <row r="74" spans="1:14" ht="13">
      <c r="A74" s="121" t="s">
        <v>65</v>
      </c>
      <c r="B74" s="122">
        <f t="shared" si="20"/>
        <v>795752.54570326954</v>
      </c>
      <c r="C74" s="122">
        <f t="shared" si="20"/>
        <v>2414522.1832059212</v>
      </c>
      <c r="D74" s="122">
        <f t="shared" si="20"/>
        <v>3238274.5425745565</v>
      </c>
      <c r="E74" s="122">
        <f t="shared" si="20"/>
        <v>4098722.807298962</v>
      </c>
      <c r="F74" s="122">
        <f>+F64-F69</f>
        <v>7281896.2555001378</v>
      </c>
      <c r="G74" s="122">
        <f t="shared" si="20"/>
        <v>9553889.7037013136</v>
      </c>
      <c r="H74" s="122">
        <f t="shared" si="20"/>
        <v>12179215.760770848</v>
      </c>
      <c r="I74" s="122">
        <f t="shared" si="20"/>
        <v>15532679.5097923</v>
      </c>
      <c r="J74" s="122">
        <f t="shared" si="20"/>
        <v>19075893.199967001</v>
      </c>
      <c r="K74" s="122">
        <f t="shared" si="20"/>
        <v>22735436.154561944</v>
      </c>
      <c r="L74" s="122">
        <f t="shared" si="20"/>
        <v>26849919.729284987</v>
      </c>
      <c r="M74" s="122">
        <f t="shared" si="20"/>
        <v>31338903.769943878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62" sqref="D62"/>
    </sheetView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-458857.09464422986</v>
      </c>
      <c r="F72" s="31">
        <f t="shared" si="19"/>
        <v>1444783.1834767712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 ht="13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275812.26472440502</v>
      </c>
      <c r="F73" s="31">
        <f t="shared" si="19"/>
        <v>1720595.4482011762</v>
      </c>
      <c r="G73" s="31">
        <f t="shared" si="19"/>
        <v>1720595.4482011762</v>
      </c>
      <c r="H73" s="31">
        <f t="shared" si="19"/>
        <v>1720595.4482011762</v>
      </c>
      <c r="I73" s="31">
        <f t="shared" si="19"/>
        <v>1720595.4482011762</v>
      </c>
      <c r="J73" s="31">
        <f t="shared" si="19"/>
        <v>1720595.4482011762</v>
      </c>
      <c r="K73" s="31">
        <f t="shared" si="19"/>
        <v>1720595.4482011762</v>
      </c>
      <c r="L73" s="31">
        <f t="shared" si="19"/>
        <v>1720595.4482011758</v>
      </c>
      <c r="M73" s="31">
        <f t="shared" si="19"/>
        <v>1720595.4482011753</v>
      </c>
      <c r="N73" s="125">
        <f>+N63-N68</f>
        <v>0</v>
      </c>
    </row>
    <row r="74" spans="1:14" ht="13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13747713</v>
      </c>
      <c r="F74" s="122">
        <f t="shared" si="19"/>
        <v>14658893</v>
      </c>
      <c r="G74" s="122">
        <f t="shared" si="19"/>
        <v>14305560.391131643</v>
      </c>
      <c r="H74" s="122">
        <f t="shared" si="19"/>
        <v>13577422.699179724</v>
      </c>
      <c r="I74" s="122">
        <f t="shared" si="19"/>
        <v>13387672.758026477</v>
      </c>
      <c r="J74" s="122">
        <f t="shared" si="19"/>
        <v>13271343.493606232</v>
      </c>
      <c r="K74" s="122">
        <f t="shared" si="19"/>
        <v>12816402.873478133</v>
      </c>
      <c r="L74" s="122">
        <f t="shared" si="19"/>
        <v>12441902.407542286</v>
      </c>
      <c r="M74" s="122">
        <f t="shared" si="19"/>
        <v>12279341.476367306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15013809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1530689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16544498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16544498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7885822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7885822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7127987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1530689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8658676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0.52335682835465902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4518677.8087260006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2051022.8037392346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6569700.6124652354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10491079.612465234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-6569700.6124652354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-926941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-4350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-97200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2811897.9999999991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2729939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2729939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19997359.612465236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-3452861.6124652359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539701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-196329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-854760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464014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20461373.612465236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-3916875.6124652363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-1003720.9053557701</v>
      </c>
      <c r="F63" s="12">
        <f t="shared" si="16"/>
        <v>-1537324.0888325414</v>
      </c>
      <c r="G63" s="12">
        <f t="shared" si="16"/>
        <v>-1890656.6977008972</v>
      </c>
      <c r="H63" s="12">
        <f t="shared" si="16"/>
        <v>-2618794.3896528184</v>
      </c>
      <c r="I63" s="12">
        <f>H63+I62</f>
        <v>-2808544.3308060644</v>
      </c>
      <c r="J63" s="12">
        <f t="shared" si="16"/>
        <v>-2924873.5952263102</v>
      </c>
      <c r="K63" s="12">
        <f t="shared" si="16"/>
        <v>-3379814.2153544091</v>
      </c>
      <c r="L63" s="12">
        <f t="shared" si="16"/>
        <v>-3754314.6812902549</v>
      </c>
      <c r="M63" s="12">
        <f t="shared" si="16"/>
        <v>-3916875.6124652359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14206570.09464423</v>
      </c>
      <c r="F64" s="12">
        <f>+$B$60+F63</f>
        <v>13672966.911167458</v>
      </c>
      <c r="G64" s="12">
        <f t="shared" si="17"/>
        <v>13319634.302299103</v>
      </c>
      <c r="H64" s="12">
        <f t="shared" si="17"/>
        <v>12591496.610347182</v>
      </c>
      <c r="I64" s="12">
        <f t="shared" si="17"/>
        <v>12401746.669193935</v>
      </c>
      <c r="J64" s="12">
        <f t="shared" si="17"/>
        <v>12285417.40477369</v>
      </c>
      <c r="K64" s="12">
        <f t="shared" si="17"/>
        <v>11830476.784645591</v>
      </c>
      <c r="L64" s="12">
        <f t="shared" si="17"/>
        <v>11455976.318709746</v>
      </c>
      <c r="M64" s="12">
        <f t="shared" si="17"/>
        <v>11293415.387534764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 ht="13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734669.35936863488</v>
      </c>
      <c r="F73" s="31">
        <f t="shared" si="19"/>
        <v>734669.35936863488</v>
      </c>
      <c r="G73" s="31">
        <f t="shared" si="19"/>
        <v>734669.35936863488</v>
      </c>
      <c r="H73" s="31">
        <f t="shared" si="19"/>
        <v>734669.35936863488</v>
      </c>
      <c r="I73" s="31">
        <f t="shared" si="19"/>
        <v>734669.35936863488</v>
      </c>
      <c r="J73" s="31">
        <f t="shared" si="19"/>
        <v>734669.35936863488</v>
      </c>
      <c r="K73" s="31">
        <f t="shared" si="19"/>
        <v>734669.35936863488</v>
      </c>
      <c r="L73" s="31">
        <f t="shared" si="19"/>
        <v>734669.35936863441</v>
      </c>
      <c r="M73" s="31">
        <f t="shared" si="19"/>
        <v>734669.35936863394</v>
      </c>
      <c r="N73" s="125">
        <f>+N63-N68</f>
        <v>0</v>
      </c>
    </row>
    <row r="74" spans="1:14" ht="13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14206570.09464423</v>
      </c>
      <c r="F74" s="122">
        <f t="shared" si="19"/>
        <v>13672966.911167458</v>
      </c>
      <c r="G74" s="122">
        <f t="shared" si="19"/>
        <v>13319634.302299103</v>
      </c>
      <c r="H74" s="122">
        <f t="shared" si="19"/>
        <v>12591496.610347182</v>
      </c>
      <c r="I74" s="122">
        <f t="shared" si="19"/>
        <v>12401746.669193935</v>
      </c>
      <c r="J74" s="122">
        <f t="shared" si="19"/>
        <v>12285417.40477369</v>
      </c>
      <c r="K74" s="122">
        <f t="shared" si="19"/>
        <v>11830476.784645591</v>
      </c>
      <c r="L74" s="122">
        <f t="shared" si="19"/>
        <v>11455976.318709746</v>
      </c>
      <c r="M74" s="122">
        <f t="shared" si="19"/>
        <v>11293415.387534764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2" sqref="D2"/>
    </sheetView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 ht="13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 ht="13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ht="13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 ht="13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 ht="13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 ht="13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 ht="13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 ht="13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2.26953125" style="6" bestFit="1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 ht="13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ht="13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 ht="13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 ht="13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 ht="13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 ht="13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 ht="13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5" outlineLevelRow="1"/>
  <cols>
    <col min="1" max="1" width="34.7265625" bestFit="1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 ht="13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4.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 ht="13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 ht="13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 ht="13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 ht="13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5" outlineLevelRow="1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4.726562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 ht="13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ht="13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 ht="13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 ht="13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 ht="13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 ht="13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 ht="13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 ht="13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 ht="13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5" outlineLevelRow="1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 ht="13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ht="13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ht="13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4.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ht="13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ht="13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ht="13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 ht="13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 ht="13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 ht="13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 ht="13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 ht="13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 ht="13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 ht="13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 ht="13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 ht="13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 ht="13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 ht="13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4.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 ht="13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 ht="13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 ht="13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t="13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 ht="13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t="13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 ht="13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3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 ht="13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 ht="13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 ht="13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 ht="13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 ht="13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 ht="13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5"/>
  <cols>
    <col min="1" max="1" width="35.453125" customWidth="1"/>
    <col min="2" max="2" width="14" customWidth="1"/>
    <col min="3" max="3" width="14.54296875" customWidth="1"/>
    <col min="4" max="4" width="14" style="6" customWidth="1"/>
    <col min="5" max="6" width="13.54296875" customWidth="1"/>
    <col min="7" max="7" width="16.54296875" style="6" customWidth="1"/>
    <col min="8" max="8" width="14.1796875" customWidth="1"/>
    <col min="9" max="9" width="14.453125" customWidth="1"/>
    <col min="10" max="10" width="13.81640625" customWidth="1"/>
    <col min="11" max="11" width="15.1796875" customWidth="1"/>
    <col min="12" max="12" width="13.54296875" customWidth="1"/>
    <col min="13" max="13" width="14.453125" customWidth="1"/>
    <col min="14" max="14" width="16.54296875" customWidth="1"/>
    <col min="15" max="15" width="12.453125" bestFit="1" customWidth="1"/>
    <col min="16" max="16" width="14.179687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t="13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 ht="13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 ht="13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 ht="13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4.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 ht="13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 ht="13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 ht="13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 ht="13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 ht="13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 ht="13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 ht="13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 ht="13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 ht="13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 ht="13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 ht="13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 ht="13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 ht="13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 ht="13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 ht="13">
      <c r="A76" s="1"/>
      <c r="B76" s="4"/>
      <c r="C76" s="8"/>
      <c r="D76" s="8"/>
      <c r="E76" s="8"/>
      <c r="F76" s="8"/>
      <c r="H76" s="20"/>
      <c r="J76" s="6"/>
      <c r="K76" s="6"/>
    </row>
    <row r="77" spans="1:15" ht="13">
      <c r="A77" s="1"/>
      <c r="B77" s="4"/>
      <c r="C77" s="8"/>
      <c r="D77" s="8"/>
      <c r="E77" s="8"/>
      <c r="F77" s="8"/>
      <c r="H77" s="85"/>
      <c r="I77" s="86"/>
      <c r="J77" s="85"/>
    </row>
    <row r="78" spans="1:15" ht="13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5"/>
  <cols>
    <col min="1" max="1" width="35.453125" customWidth="1"/>
    <col min="2" max="2" width="14" customWidth="1"/>
    <col min="3" max="3" width="12.54296875" customWidth="1"/>
    <col min="4" max="4" width="12.1796875" customWidth="1"/>
    <col min="5" max="5" width="13.54296875" customWidth="1"/>
    <col min="6" max="6" width="12.81640625" customWidth="1"/>
    <col min="7" max="7" width="12.54296875" style="6" customWidth="1"/>
    <col min="8" max="9" width="12.81640625" customWidth="1"/>
    <col min="10" max="11" width="12.1796875" customWidth="1"/>
    <col min="12" max="13" width="12.81640625" customWidth="1"/>
    <col min="14" max="14" width="12.81640625" bestFit="1" customWidth="1"/>
    <col min="15" max="15" width="10.1796875" bestFit="1" customWidth="1"/>
    <col min="16" max="16" width="13.179687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t="13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 ht="13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 ht="13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3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 ht="13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3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 ht="13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t="13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4.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 ht="13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3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 ht="13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 ht="13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3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 ht="13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 ht="13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 ht="13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ht="13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 ht="13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 ht="13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 ht="13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 ht="13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 ht="13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 ht="13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 ht="13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 ht="13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 ht="13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 ht="13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 ht="13">
      <c r="A76" s="1"/>
      <c r="B76" s="4"/>
      <c r="C76" s="8"/>
      <c r="D76" s="8"/>
      <c r="E76" s="8"/>
      <c r="F76" s="8"/>
      <c r="H76" s="20"/>
      <c r="J76" s="6"/>
      <c r="K76" s="6"/>
    </row>
    <row r="77" spans="1:16" ht="13">
      <c r="A77" s="1"/>
      <c r="B77" s="4"/>
      <c r="C77" s="8"/>
      <c r="D77" s="8"/>
      <c r="E77" s="8"/>
      <c r="F77" s="8"/>
      <c r="H77" s="20"/>
      <c r="J77" s="6"/>
    </row>
    <row r="78" spans="1:16" ht="13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14298C-D83A-4426-AC49-9957799C9ECB}">
  <ds:schemaRefs>
    <ds:schemaRef ds:uri="762caf36-b0c2-49b4-ab14-ff4bceb8c0a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238</vt:i4>
      </vt:variant>
    </vt:vector>
  </HeadingPairs>
  <TitlesOfParts>
    <vt:vector size="301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Mar 2021</vt:lpstr>
      <vt:lpstr>Feb 2021</vt:lpstr>
      <vt:lpstr>Jan 2021</vt:lpstr>
      <vt:lpstr>Dec 2020</vt:lpstr>
      <vt:lpstr>Nov 2020</vt:lpstr>
      <vt:lpstr>Oct 2020</vt:lpstr>
      <vt:lpstr>Sep 2020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'Aug 2020'!OSRRefD19_0x_1</vt:lpstr>
      <vt:lpstr>'Dec 2020'!OSRRefD19_0x_1</vt:lpstr>
      <vt:lpstr>'Feb 2021'!OSRRefD19_0x_1</vt:lpstr>
      <vt:lpstr>'FY20-21 BUDGET'!OSRRefD19_0x_1</vt:lpstr>
      <vt:lpstr>'Jan 2021'!OSRRefD19_0x_1</vt:lpstr>
      <vt:lpstr>'July 2020'!OSRRefD19_0x_1</vt:lpstr>
      <vt:lpstr>'Mar 2021'!OSRRefD19_0x_1</vt:lpstr>
      <vt:lpstr>'Nov 2020'!OSRRefD19_0x_1</vt:lpstr>
      <vt:lpstr>'Oct 2020'!OSRRefD19_0x_1</vt:lpstr>
      <vt:lpstr>'Sep 2020'!OSRRefD19_0x_1</vt:lpstr>
      <vt:lpstr>'Aug 2020'!OSRRefD19_0x_10</vt:lpstr>
      <vt:lpstr>'Dec 2020'!OSRRefD19_0x_10</vt:lpstr>
      <vt:lpstr>'Feb 2021'!OSRRefD19_0x_10</vt:lpstr>
      <vt:lpstr>'FY20-21 BUDGET'!OSRRefD19_0x_10</vt:lpstr>
      <vt:lpstr>'Jan 2021'!OSRRefD19_0x_10</vt:lpstr>
      <vt:lpstr>'July 2020'!OSRRefD19_0x_10</vt:lpstr>
      <vt:lpstr>'Mar 2021'!OSRRefD19_0x_10</vt:lpstr>
      <vt:lpstr>'Nov 2020'!OSRRefD19_0x_10</vt:lpstr>
      <vt:lpstr>'Oct 2020'!OSRRefD19_0x_10</vt:lpstr>
      <vt:lpstr>'Sep 2020'!OSRRefD19_0x_10</vt:lpstr>
      <vt:lpstr>'Aug 2020'!OSRRefD19_0x_11</vt:lpstr>
      <vt:lpstr>'Dec 2020'!OSRRefD19_0x_11</vt:lpstr>
      <vt:lpstr>'Feb 2021'!OSRRefD19_0x_11</vt:lpstr>
      <vt:lpstr>'FY20-21 BUDGET'!OSRRefD19_0x_11</vt:lpstr>
      <vt:lpstr>'Jan 2021'!OSRRefD19_0x_11</vt:lpstr>
      <vt:lpstr>'July 2020'!OSRRefD19_0x_11</vt:lpstr>
      <vt:lpstr>'Mar 2021'!OSRRefD19_0x_11</vt:lpstr>
      <vt:lpstr>'Nov 2020'!OSRRefD19_0x_11</vt:lpstr>
      <vt:lpstr>'Oct 2020'!OSRRefD19_0x_11</vt:lpstr>
      <vt:lpstr>'Sep 2020'!OSRRefD19_0x_11</vt:lpstr>
      <vt:lpstr>'Aug 2020'!OSRRefD19_0x_2</vt:lpstr>
      <vt:lpstr>'Dec 2020'!OSRRefD19_0x_2</vt:lpstr>
      <vt:lpstr>'Feb 2021'!OSRRefD19_0x_2</vt:lpstr>
      <vt:lpstr>'FY20-21 BUDGET'!OSRRefD19_0x_2</vt:lpstr>
      <vt:lpstr>'Jan 2021'!OSRRefD19_0x_2</vt:lpstr>
      <vt:lpstr>'July 2020'!OSRRefD19_0x_2</vt:lpstr>
      <vt:lpstr>'Mar 2021'!OSRRefD19_0x_2</vt:lpstr>
      <vt:lpstr>'Nov 2020'!OSRRefD19_0x_2</vt:lpstr>
      <vt:lpstr>'Oct 2020'!OSRRefD19_0x_2</vt:lpstr>
      <vt:lpstr>'Sep 2020'!OSRRefD19_0x_2</vt:lpstr>
      <vt:lpstr>'Aug 2020'!OSRRefD19_0x_3</vt:lpstr>
      <vt:lpstr>'Dec 2020'!OSRRefD19_0x_3</vt:lpstr>
      <vt:lpstr>'Feb 2021'!OSRRefD19_0x_3</vt:lpstr>
      <vt:lpstr>'FY20-21 BUDGET'!OSRRefD19_0x_3</vt:lpstr>
      <vt:lpstr>'Jan 2021'!OSRRefD19_0x_3</vt:lpstr>
      <vt:lpstr>'July 2020'!OSRRefD19_0x_3</vt:lpstr>
      <vt:lpstr>'Mar 2021'!OSRRefD19_0x_3</vt:lpstr>
      <vt:lpstr>'Nov 2020'!OSRRefD19_0x_3</vt:lpstr>
      <vt:lpstr>'Oct 2020'!OSRRefD19_0x_3</vt:lpstr>
      <vt:lpstr>'Sep 2020'!OSRRefD19_0x_3</vt:lpstr>
      <vt:lpstr>'Aug 2020'!OSRRefD19_0x_4</vt:lpstr>
      <vt:lpstr>'Dec 2020'!OSRRefD19_0x_4</vt:lpstr>
      <vt:lpstr>'Feb 2021'!OSRRefD19_0x_4</vt:lpstr>
      <vt:lpstr>'FY20-21 BUDGET'!OSRRefD19_0x_4</vt:lpstr>
      <vt:lpstr>'Jan 2021'!OSRRefD19_0x_4</vt:lpstr>
      <vt:lpstr>'July 2020'!OSRRefD19_0x_4</vt:lpstr>
      <vt:lpstr>'Mar 2021'!OSRRefD19_0x_4</vt:lpstr>
      <vt:lpstr>'Nov 2020'!OSRRefD19_0x_4</vt:lpstr>
      <vt:lpstr>'Oct 2020'!OSRRefD19_0x_4</vt:lpstr>
      <vt:lpstr>'Sep 2020'!OSRRefD19_0x_4</vt:lpstr>
      <vt:lpstr>'Aug 2020'!OSRRefD19_0x_5</vt:lpstr>
      <vt:lpstr>'Dec 2020'!OSRRefD19_0x_5</vt:lpstr>
      <vt:lpstr>'Feb 2021'!OSRRefD19_0x_5</vt:lpstr>
      <vt:lpstr>'FY20-21 BUDGET'!OSRRefD19_0x_5</vt:lpstr>
      <vt:lpstr>'Jan 2021'!OSRRefD19_0x_5</vt:lpstr>
      <vt:lpstr>'July 2020'!OSRRefD19_0x_5</vt:lpstr>
      <vt:lpstr>'Mar 2021'!OSRRefD19_0x_5</vt:lpstr>
      <vt:lpstr>'Nov 2020'!OSRRefD19_0x_5</vt:lpstr>
      <vt:lpstr>'Oct 2020'!OSRRefD19_0x_5</vt:lpstr>
      <vt:lpstr>'Sep 2020'!OSRRefD19_0x_5</vt:lpstr>
      <vt:lpstr>'Aug 2020'!OSRRefD19_0x_6</vt:lpstr>
      <vt:lpstr>'Dec 2020'!OSRRefD19_0x_6</vt:lpstr>
      <vt:lpstr>'Feb 2021'!OSRRefD19_0x_6</vt:lpstr>
      <vt:lpstr>'FY20-21 BUDGET'!OSRRefD19_0x_6</vt:lpstr>
      <vt:lpstr>'Jan 2021'!OSRRefD19_0x_6</vt:lpstr>
      <vt:lpstr>'July 2020'!OSRRefD19_0x_6</vt:lpstr>
      <vt:lpstr>'Mar 2021'!OSRRefD19_0x_6</vt:lpstr>
      <vt:lpstr>'Nov 2020'!OSRRefD19_0x_6</vt:lpstr>
      <vt:lpstr>'Oct 2020'!OSRRefD19_0x_6</vt:lpstr>
      <vt:lpstr>'Sep 2020'!OSRRefD19_0x_6</vt:lpstr>
      <vt:lpstr>'Aug 2020'!OSRRefD19_0x_7</vt:lpstr>
      <vt:lpstr>'Dec 2020'!OSRRefD19_0x_7</vt:lpstr>
      <vt:lpstr>'Feb 2021'!OSRRefD19_0x_7</vt:lpstr>
      <vt:lpstr>'FY20-21 BUDGET'!OSRRefD19_0x_7</vt:lpstr>
      <vt:lpstr>'Jan 2021'!OSRRefD19_0x_7</vt:lpstr>
      <vt:lpstr>'July 2020'!OSRRefD19_0x_7</vt:lpstr>
      <vt:lpstr>'Mar 2021'!OSRRefD19_0x_7</vt:lpstr>
      <vt:lpstr>'Nov 2020'!OSRRefD19_0x_7</vt:lpstr>
      <vt:lpstr>'Oct 2020'!OSRRefD19_0x_7</vt:lpstr>
      <vt:lpstr>'Sep 2020'!OSRRefD19_0x_7</vt:lpstr>
      <vt:lpstr>'Aug 2020'!OSRRefD19_0x_8</vt:lpstr>
      <vt:lpstr>'Dec 2020'!OSRRefD19_0x_8</vt:lpstr>
      <vt:lpstr>'Feb 2021'!OSRRefD19_0x_8</vt:lpstr>
      <vt:lpstr>'FY20-21 BUDGET'!OSRRefD19_0x_8</vt:lpstr>
      <vt:lpstr>'Jan 2021'!OSRRefD19_0x_8</vt:lpstr>
      <vt:lpstr>'July 2020'!OSRRefD19_0x_8</vt:lpstr>
      <vt:lpstr>'Mar 2021'!OSRRefD19_0x_8</vt:lpstr>
      <vt:lpstr>'Nov 2020'!OSRRefD19_0x_8</vt:lpstr>
      <vt:lpstr>'Oct 2020'!OSRRefD19_0x_8</vt:lpstr>
      <vt:lpstr>'Sep 2020'!OSRRefD19_0x_8</vt:lpstr>
      <vt:lpstr>'Aug 2020'!OSRRefD19_0x_9</vt:lpstr>
      <vt:lpstr>'Dec 2020'!OSRRefD19_0x_9</vt:lpstr>
      <vt:lpstr>'Feb 2021'!OSRRefD19_0x_9</vt:lpstr>
      <vt:lpstr>'FY20-21 BUDGET'!OSRRefD19_0x_9</vt:lpstr>
      <vt:lpstr>'Jan 2021'!OSRRefD19_0x_9</vt:lpstr>
      <vt:lpstr>'July 2020'!OSRRefD19_0x_9</vt:lpstr>
      <vt:lpstr>'Mar 2021'!OSRRefD19_0x_9</vt:lpstr>
      <vt:lpstr>'Nov 2020'!OSRRefD19_0x_9</vt:lpstr>
      <vt:lpstr>'Oct 2020'!OSRRefD19_0x_9</vt:lpstr>
      <vt:lpstr>'Sep 2020'!OSRRefD19_0x_9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 2020'!OSRRefD29_0x</vt:lpstr>
      <vt:lpstr>'December 2018'!OSRRefD29_0x</vt:lpstr>
      <vt:lpstr>'Feb 2020'!OSRRefD29_0x</vt:lpstr>
      <vt:lpstr>'Feb 2021'!OSRRefD29_0x</vt:lpstr>
      <vt:lpstr>'February 2019'!OSRRefD29_0x</vt:lpstr>
      <vt:lpstr>'FY 2018-2019 Budget'!OSRRefD29_0x</vt:lpstr>
      <vt:lpstr>'FY20-21 BUDGET'!OSRRefD29_0x</vt:lpstr>
      <vt:lpstr>'Jan 2020'!OSRRefD29_0x</vt:lpstr>
      <vt:lpstr>'Jan 2021'!OSRRefD29_0x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 2021'!OSRRefD29_0x</vt:lpstr>
      <vt:lpstr>'March 2019'!OSRRefD29_0x</vt:lpstr>
      <vt:lpstr>'May 2020'!OSRRefD29_0x</vt:lpstr>
      <vt:lpstr>'Nov 2019'!OSRRefD29_0x</vt:lpstr>
      <vt:lpstr>'Nov 2020'!OSRRefD29_0x</vt:lpstr>
      <vt:lpstr>'November 2018'!OSRRefD29_0x</vt:lpstr>
      <vt:lpstr>'Oct 2019'!OSRRefD29_0x</vt:lpstr>
      <vt:lpstr>'Oct 2020'!OSRRefD29_0x</vt:lpstr>
      <vt:lpstr>'October 2018'!OSRRefD29_0x</vt:lpstr>
      <vt:lpstr>'Sep 2020'!OSRRefD29_0x</vt:lpstr>
      <vt:lpstr>'Sept 2019'!OSRRefD29_0x</vt:lpstr>
      <vt:lpstr>'September 2018'!OSRRefD29_0x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 2020'!OSRRefD30_0x</vt:lpstr>
      <vt:lpstr>'December 2018'!OSRRefD30_0x</vt:lpstr>
      <vt:lpstr>'Feb 2020'!OSRRefD30_0x</vt:lpstr>
      <vt:lpstr>'Feb 2021'!OSRRefD30_0x</vt:lpstr>
      <vt:lpstr>'February 2019'!OSRRefD30_0x</vt:lpstr>
      <vt:lpstr>'FY 2018-2019 Budget'!OSRRefD30_0x</vt:lpstr>
      <vt:lpstr>'FY20-21 BUDGET'!OSRRefD30_0x</vt:lpstr>
      <vt:lpstr>'Jan 2020'!OSRRefD30_0x</vt:lpstr>
      <vt:lpstr>'Jan 2021'!OSRRefD30_0x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 2021'!OSRRefD30_0x</vt:lpstr>
      <vt:lpstr>'March 2019'!OSRRefD30_0x</vt:lpstr>
      <vt:lpstr>'May 2020'!OSRRefD30_0x</vt:lpstr>
      <vt:lpstr>'Nov 2019'!OSRRefD30_0x</vt:lpstr>
      <vt:lpstr>'Nov 2020'!OSRRefD30_0x</vt:lpstr>
      <vt:lpstr>'November 2018'!OSRRefD30_0x</vt:lpstr>
      <vt:lpstr>'Oct 2019'!OSRRefD30_0x</vt:lpstr>
      <vt:lpstr>'Oct 2020'!OSRRefD30_0x</vt:lpstr>
      <vt:lpstr>'October 2018'!OSRRefD30_0x</vt:lpstr>
      <vt:lpstr>'Sep 2020'!OSRRefD30_0x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 2020'!Print_Area</vt:lpstr>
      <vt:lpstr>'December 2018'!Print_Area</vt:lpstr>
      <vt:lpstr>'Feb 2017'!Print_Area</vt:lpstr>
      <vt:lpstr>'Feb 2018'!Print_Area</vt:lpstr>
      <vt:lpstr>'Feb 2020'!Print_Area</vt:lpstr>
      <vt:lpstr>'Feb 2021'!Print_Area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 2021'!Print_Area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 2021'!Print_Area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 2020'!Print_Area</vt:lpstr>
      <vt:lpstr>'November 2018'!Print_Area</vt:lpstr>
      <vt:lpstr>'Oct 2016'!Print_Area</vt:lpstr>
      <vt:lpstr>'Oct 2017'!Print_Area</vt:lpstr>
      <vt:lpstr>'Oct 2019'!Print_Area</vt:lpstr>
      <vt:lpstr>'Oct 2020'!Print_Area</vt:lpstr>
      <vt:lpstr>'October 2018'!Print_Area</vt:lpstr>
      <vt:lpstr>'Sep 2020'!Print_Area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Robert Dewit</cp:lastModifiedBy>
  <cp:revision/>
  <cp:lastPrinted>2020-02-21T21:14:03Z</cp:lastPrinted>
  <dcterms:created xsi:type="dcterms:W3CDTF">2002-07-23T19:12:25Z</dcterms:created>
  <dcterms:modified xsi:type="dcterms:W3CDTF">2021-04-10T20:50:09Z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