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omments18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4 October\"/>
    </mc:Choice>
  </mc:AlternateContent>
  <xr:revisionPtr revIDLastSave="0" documentId="13_ncr:1_{31760657-1F2D-4F6F-8442-98D7C5A032AA}" xr6:coauthVersionLast="47" xr6:coauthVersionMax="47" xr10:uidLastSave="{00000000-0000-0000-0000-000000000000}"/>
  <bookViews>
    <workbookView xWindow="28680" yWindow="-120" windowWidth="29040" windowHeight="158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October 2021" sheetId="241" r:id="rId161"/>
    <sheet name="September 2021" sheetId="240" state="hidden" r:id="rId162"/>
    <sheet name="August 2021" sheetId="239" state="hidden" r:id="rId163"/>
    <sheet name="July 2021" sheetId="237" state="hidden" r:id="rId164"/>
    <sheet name="June 2021 Pre-Audit" sheetId="236" state="hidden" r:id="rId165"/>
    <sheet name="May 2021" sheetId="235" state="hidden" r:id="rId166"/>
    <sheet name="Apr 2021" sheetId="234" state="hidden" r:id="rId167"/>
    <sheet name="Mar 2021" sheetId="233" state="hidden" r:id="rId168"/>
    <sheet name="Feb 2021" sheetId="232" state="hidden" r:id="rId169"/>
    <sheet name="Jan 2021" sheetId="231" state="hidden" r:id="rId170"/>
    <sheet name="Mar 2020" sheetId="220" state="hidden" r:id="rId171"/>
    <sheet name="Dec 2020" sheetId="230" state="hidden" r:id="rId172"/>
    <sheet name="Nov 2020" sheetId="229" state="hidden" r:id="rId173"/>
    <sheet name="Oct 2020" sheetId="228" state="hidden" r:id="rId174"/>
    <sheet name="Sep 2020" sheetId="227" state="hidden" r:id="rId175"/>
    <sheet name="Aug 2020" sheetId="226" state="hidden" r:id="rId176"/>
    <sheet name="July 2020" sheetId="225" state="hidden" r:id="rId177"/>
    <sheet name="June 2020 Post-Audit" sheetId="224" state="hidden" r:id="rId178"/>
    <sheet name="May 2020" sheetId="223" state="hidden" r:id="rId179"/>
    <sheet name="Apr 2020" sheetId="222" state="hidden" r:id="rId180"/>
    <sheet name="Feb 2020 (2)" sheetId="221" state="hidden" r:id="rId181"/>
    <sheet name="Feb 2020" sheetId="217" state="hidden" r:id="rId182"/>
    <sheet name="Mar 2019" sheetId="205" state="hidden" r:id="rId183"/>
    <sheet name="April 2019" sheetId="206" state="hidden" r:id="rId184"/>
    <sheet name="May 2019" sheetId="207" state="hidden" r:id="rId185"/>
    <sheet name="June 2019" sheetId="208" state="hidden" r:id="rId186"/>
    <sheet name="June 2018 Post-audit" sheetId="196" state="hidden" r:id="rId187"/>
    <sheet name="June 2019 PostAudit" sheetId="209" state="hidden" r:id="rId188"/>
    <sheet name="July 2019 " sheetId="210" state="hidden" r:id="rId189"/>
    <sheet name="Aug.2019" sheetId="211" state="hidden" r:id="rId190"/>
    <sheet name="Sept 2019" sheetId="212" state="hidden" r:id="rId191"/>
    <sheet name="Oct 2019" sheetId="213" state="hidden" r:id="rId192"/>
    <sheet name="Jan 2020" sheetId="216" state="hidden" r:id="rId193"/>
    <sheet name="Feb 2019" sheetId="204" state="hidden" r:id="rId194"/>
    <sheet name="Dec 2019" sheetId="215" state="hidden" r:id="rId195"/>
    <sheet name="Nov 2019" sheetId="214" state="hidden" r:id="rId196"/>
    <sheet name="Jan 2019" sheetId="203" state="hidden" r:id="rId197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79">'Apr 2020'!$B$1:$U$42</definedName>
    <definedName name="_xlnm.Print_Area" localSheetId="166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3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5">'Aug 2020'!$B$1:$U$43</definedName>
    <definedName name="_xlnm.Print_Area" localSheetId="189">Aug.2019!$B$1:$Z$44</definedName>
    <definedName name="_xlnm.Print_Area" localSheetId="116">'August 2015'!$B$1:$X$40</definedName>
    <definedName name="_xlnm.Print_Area" localSheetId="162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4">'Dec 2019'!$B$1:$Z$44</definedName>
    <definedName name="_xlnm.Print_Area" localSheetId="171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3">'Feb 2019'!$B$1:$X$40</definedName>
    <definedName name="_xlnm.Print_Area" localSheetId="181">'Feb 2020'!$B$1:$U$42</definedName>
    <definedName name="_xlnm.Print_Area" localSheetId="180">'Feb 2020 (2)'!$B$1:$U$42</definedName>
    <definedName name="_xlnm.Print_Area" localSheetId="168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96">'Jan 2019'!$B$1:$X$40</definedName>
    <definedName name="_xlnm.Print_Area" localSheetId="192">'Jan 2020'!$B$1:$U$42</definedName>
    <definedName name="_xlnm.Print_Area" localSheetId="169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88">'July 2019 '!$B$1:$X$43</definedName>
    <definedName name="_xlnm.Print_Area" localSheetId="176">'July 2020'!$B$1:$U$43</definedName>
    <definedName name="_xlnm.Print_Area" localSheetId="163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86">'June 2018 Post-audit'!$B$1:$X$40</definedName>
    <definedName name="_xlnm.Print_Area" localSheetId="152">'June 2018 Preaudit'!$B$1:$X$40</definedName>
    <definedName name="_xlnm.Print_Area" localSheetId="185">'June 2019'!$B$1:$X$38</definedName>
    <definedName name="_xlnm.Print_Area" localSheetId="187">'June 2019 PostAudit'!$B$1:$X$38</definedName>
    <definedName name="_xlnm.Print_Area" localSheetId="177">'June 2020 Post-Audit'!$B$1:$U$43</definedName>
    <definedName name="_xlnm.Print_Area" localSheetId="159">'June 2021 Final'!$B$1:$U$41</definedName>
    <definedName name="_xlnm.Print_Area" localSheetId="164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2">'Mar 2019'!$B$1:$X$40</definedName>
    <definedName name="_xlnm.Print_Area" localSheetId="170">'Mar 2020'!$B$1:$U$42</definedName>
    <definedName name="_xlnm.Print_Area" localSheetId="167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4">'May 2019'!$B$1:$X$40</definedName>
    <definedName name="_xlnm.Print_Area" localSheetId="178">'May 2020'!$B$1:$U$42</definedName>
    <definedName name="_xlnm.Print_Area" localSheetId="165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95">'Nov 2019'!$B$1:$Z$44</definedName>
    <definedName name="_xlnm.Print_Area" localSheetId="172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1">'Oct 2019'!$B$1:$Z$44</definedName>
    <definedName name="_xlnm.Print_Area" localSheetId="173">'Oct 2020'!$B$1:$U$43</definedName>
    <definedName name="_xlnm.Print_Area" localSheetId="160">'October 2021'!$B$1:$U$41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4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90">'Sept 2019'!$B$1:$Z$44</definedName>
    <definedName name="_xlnm.Print_Area" localSheetId="161">'September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241" l="1"/>
  <c r="G9" i="241"/>
  <c r="I23" i="241" l="1"/>
  <c r="E9" i="241"/>
  <c r="O73" i="241"/>
  <c r="K73" i="241"/>
  <c r="S58" i="241"/>
  <c r="V56" i="241"/>
  <c r="Q54" i="241"/>
  <c r="M54" i="241"/>
  <c r="Q53" i="241"/>
  <c r="M53" i="241"/>
  <c r="O51" i="241"/>
  <c r="K51" i="241"/>
  <c r="O48" i="241"/>
  <c r="K48" i="241"/>
  <c r="U32" i="241"/>
  <c r="U34" i="241" s="1"/>
  <c r="S32" i="241"/>
  <c r="Q32" i="241"/>
  <c r="Q34" i="241" s="1"/>
  <c r="O32" i="241"/>
  <c r="M32" i="241"/>
  <c r="M34" i="241" s="1"/>
  <c r="K32" i="241"/>
  <c r="I32" i="241"/>
  <c r="G32" i="241"/>
  <c r="E32" i="241"/>
  <c r="U23" i="241"/>
  <c r="S23" i="241"/>
  <c r="Q23" i="241"/>
  <c r="O23" i="241"/>
  <c r="M23" i="241"/>
  <c r="K23" i="241"/>
  <c r="G23" i="241"/>
  <c r="E23" i="241"/>
  <c r="U11" i="241"/>
  <c r="S11" i="241"/>
  <c r="Q11" i="241"/>
  <c r="O11" i="241"/>
  <c r="M11" i="241"/>
  <c r="K11" i="241"/>
  <c r="I11" i="241"/>
  <c r="D10" i="241"/>
  <c r="G11" i="241"/>
  <c r="E11" i="241"/>
  <c r="G9" i="240"/>
  <c r="O34" i="241" l="1"/>
  <c r="M56" i="241"/>
  <c r="M59" i="241" s="1"/>
  <c r="K56" i="241"/>
  <c r="K59" i="241" s="1"/>
  <c r="Q56" i="241"/>
  <c r="Q59" i="241" s="1"/>
  <c r="O56" i="241"/>
  <c r="O59" i="241" s="1"/>
  <c r="S34" i="241"/>
  <c r="K34" i="241"/>
  <c r="I34" i="241"/>
  <c r="E34" i="241"/>
  <c r="G34" i="241"/>
  <c r="E9" i="240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64F9608-16A6-4091-99D7-9303DC2F1DD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39BCA0E-1FA7-4466-8BFE-C85D67F607B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E80D9D-90D5-4FDC-9142-B7A7FADB5BA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FEC565A9-E627-4A43-8FAE-A910570C30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C77A80-BBB2-48D5-B951-91E84E38827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7E71F02-EBB2-49EB-BB2A-1FE20E9B64C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871EFD88-1915-404B-8FD2-1C7B946117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AE1191F-68E3-49BA-AE12-6FB7C38709A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72D2974-EE01-4CFA-8B49-033B8026FA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3699AAA-5720-44B7-8ECA-92622CD9704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23159B4-75C4-45C9-B909-F117156E99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81C2831-1D74-4777-9C86-6DA79441170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1EABCAA0-891E-42B8-922D-1BF2CD62E0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<sst xmlns="http://schemas.openxmlformats.org/spreadsheetml/2006/main" count="13756" uniqueCount="572">
  <si>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</si>
  <si>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</si>
  <si>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</si>
  <si>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</si>
  <si>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</si>
  <si>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</si>
  <si>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</si>
  <si>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</si>
  <si>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</si>
  <si>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</si>
  <si>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</si>
  <si>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</si>
  <si>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</si>
  <si>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</si>
  <si>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</si>
  <si>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</si>
  <si>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</si>
  <si>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</si>
  <si>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</si>
  <si>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</si>
  <si>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</si>
  <si>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</si>
  <si>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</si>
  <si>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</si>
  <si>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</si>
  <si>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</si>
  <si>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</si>
  <si>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</si>
  <si>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</si>
  <si>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</si>
  <si>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</si>
  <si>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</si>
  <si>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</si>
  <si>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</si>
  <si>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</si>
  <si>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</si>
  <si>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</si>
  <si>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</si>
  <si>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</si>
  <si>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</si>
  <si>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</si>
  <si>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</si>
  <si>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</si>
  <si>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</si>
  <si>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</si>
  <si>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</si>
  <si>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</si>
  <si>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</si>
  <si>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</si>
  <si>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</si>
  <si>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</si>
  <si>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</si>
  <si>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</si>
  <si>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</si>
  <si>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</si>
  <si>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</si>
  <si>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</si>
  <si>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</si>
  <si>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</si>
  <si>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</si>
  <si>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</si>
  <si>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</si>
  <si>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</si>
  <si>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</si>
  <si>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</si>
  <si>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</si>
  <si>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</si>
  <si>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</si>
  <si>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</si>
  <si>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</si>
  <si>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</si>
  <si>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</si>
  <si>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</si>
  <si>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</si>
  <si>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</si>
  <si>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</si>
  <si>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</si>
  <si>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</si>
  <si>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</si>
  <si>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</si>
  <si>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</si>
  <si>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</si>
  <si>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</si>
  <si>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</si>
  <si>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</si>
  <si>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</si>
  <si>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</si>
  <si>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</si>
  <si>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</si>
  <si>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</si>
  <si>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</si>
  <si>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</si>
  <si>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</si>
  <si>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</si>
  <si>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</si>
  <si>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</si>
  <si>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</si>
  <si>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</si>
  <si>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</si>
  <si>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</si>
  <si>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</si>
  <si>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</si>
  <si>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</si>
  <si>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</si>
  <si>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</si>
  <si>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</si>
  <si>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</si>
  <si>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</si>
  <si>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</si>
  <si>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</si>
  <si>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</si>
  <si>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</si>
  <si>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</si>
  <si>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</si>
  <si>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</si>
  <si>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</si>
  <si>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</si>
  <si>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</si>
  <si>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</si>
  <si>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</si>
  <si>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</si>
  <si>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</si>
  <si>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</si>
  <si>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</si>
  <si>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</si>
  <si>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</si>
  <si>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</si>
  <si>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</si>
  <si>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</si>
  <si>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</si>
  <si>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</si>
  <si>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</si>
  <si>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</si>
  <si>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</si>
  <si>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</si>
  <si>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</si>
  <si>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</si>
  <si>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</si>
  <si>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</si>
  <si>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</si>
  <si>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</si>
  <si>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</si>
  <si>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</si>
  <si>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</si>
  <si>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</si>
  <si>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</si>
  <si>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</si>
  <si>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</si>
  <si>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</si>
  <si>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</si>
  <si>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</si>
  <si>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</si>
  <si>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</si>
  <si>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</si>
  <si>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</si>
  <si>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</si>
  <si>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</si>
  <si>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</si>
  <si>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</si>
  <si>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</si>
  <si>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</si>
  <si>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</si>
  <si>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</si>
  <si>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</si>
  <si>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</si>
  <si>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</si>
  <si>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</si>
  <si>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</si>
  <si>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</si>
  <si>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</si>
  <si>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</si>
  <si>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</si>
  <si>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</si>
  <si>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</si>
  <si>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</si>
  <si>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</si>
  <si>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</si>
  <si>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</si>
  <si>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</si>
  <si>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</si>
  <si>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</si>
  <si>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</si>
  <si>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</si>
  <si>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</si>
  <si>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</si>
  <si>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</si>
  <si>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</si>
  <si>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</si>
  <si>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</si>
  <si>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</si>
  <si>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</si>
  <si>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</si>
  <si>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</si>
  <si>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</si>
  <si>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</si>
  <si>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</si>
  <si>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</si>
  <si>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</si>
  <si>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</si>
  <si>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</si>
  <si>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</si>
  <si>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</si>
  <si>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</si>
  <si>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</si>
  <si>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</si>
  <si>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</si>
  <si>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</si>
  <si>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</si>
  <si>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</si>
  <si>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</si>
  <si>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</si>
  <si>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</si>
  <si>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</si>
  <si>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</si>
  <si>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</si>
  <si>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</si>
  <si>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</si>
  <si>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</si>
  <si>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</si>
  <si>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</si>
  <si>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</si>
  <si>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</si>
  <si>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</si>
  <si>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</si>
  <si>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</si>
  <si>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</si>
  <si>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</si>
  <si>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</si>
  <si>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</si>
  <si>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</si>
  <si>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</si>
  <si>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</si>
  <si>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</si>
  <si>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</si>
  <si>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</si>
  <si>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</si>
  <si>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</si>
  <si>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</si>
  <si>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</si>
  <si>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</si>
  <si>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</si>
  <si>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</si>
  <si>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</si>
  <si>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</si>
  <si>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</si>
  <si>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</si>
  <si>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</si>
  <si>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</si>
  <si>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</si>
  <si>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</si>
  <si>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</si>
  <si>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</si>
  <si>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</si>
  <si>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</si>
  <si>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</si>
  <si>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</si>
  <si>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</si>
  <si>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</si>
  <si>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</si>
  <si>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</si>
  <si>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</si>
  <si>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</si>
  <si>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</si>
  <si>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</si>
  <si>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</si>
  <si>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</si>
  <si>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</si>
  <si>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</si>
  <si>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</si>
  <si>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</si>
  <si>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</si>
  <si>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</si>
  <si>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</si>
  <si>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</si>
  <si>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</si>
  <si>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</si>
  <si>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</si>
  <si>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</si>
  <si>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</si>
  <si>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</si>
  <si>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</si>
  <si>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</si>
  <si>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</si>
  <si>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</si>
  <si>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</si>
  <si>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</si>
  <si>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</si>
  <si>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</si>
  <si>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</si>
  <si>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</si>
  <si>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</si>
  <si>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</si>
  <si>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</si>
  <si>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</si>
  <si>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</si>
  <si>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</si>
  <si>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</si>
  <si>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</si>
  <si>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</si>
  <si>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</si>
  <si>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</si>
  <si>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</si>
  <si>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</si>
  <si>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</si>
  <si>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</si>
  <si>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</si>
  <si>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</si>
  <si>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</si>
  <si>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</si>
  <si>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</si>
  <si>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</si>
  <si>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</si>
  <si>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</si>
  <si>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</si>
  <si>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</si>
  <si>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</si>
  <si>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</si>
  <si>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</si>
  <si>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</si>
  <si>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</si>
  <si>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</si>
  <si>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</si>
  <si>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</si>
  <si>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</si>
  <si>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</si>
  <si>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</si>
  <si>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</si>
  <si>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</si>
  <si>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</si>
  <si>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</si>
  <si>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</si>
  <si>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</si>
  <si>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</si>
  <si>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</si>
  <si>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</si>
  <si>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</si>
  <si>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</si>
  <si>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</si>
  <si>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</si>
  <si>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</si>
  <si>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</si>
  <si>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</si>
  <si>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</si>
  <si>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</si>
  <si>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</si>
  <si>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</si>
  <si>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</si>
  <si>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</si>
  <si>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</si>
  <si>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</si>
  <si>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</si>
  <si>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</si>
  <si>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</si>
  <si>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</si>
  <si>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</si>
  <si>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</si>
  <si>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</si>
  <si>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</si>
  <si>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</si>
  <si>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</si>
  <si>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</si>
  <si>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</si>
  <si>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</si>
  <si>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</si>
  <si>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</si>
  <si>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</si>
  <si>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</si>
  <si>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</si>
  <si>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</si>
  <si>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</si>
  <si>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</si>
  <si>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</si>
  <si>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</si>
  <si>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</si>
  <si>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</si>
  <si>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</si>
  <si>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</si>
  <si>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</si>
  <si>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</si>
  <si>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</si>
  <si>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</si>
  <si>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</si>
  <si>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</si>
  <si>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</si>
  <si>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</si>
  <si>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</si>
  <si>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</si>
  <si>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</si>
  <si>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</si>
  <si>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</si>
  <si>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</si>
  <si>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</si>
  <si>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</si>
  <si>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</si>
  <si>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</si>
  <si>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</si>
  <si>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</si>
  <si>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</si>
  <si>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</si>
  <si>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</si>
  <si>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</si>
  <si>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</si>
  <si>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</si>
  <si>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</si>
  <si>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</si>
  <si>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</si>
  <si>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</si>
  <si>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</si>
  <si>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</si>
  <si>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</si>
  <si>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</si>
  <si>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</si>
  <si>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</si>
  <si>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</si>
  <si>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</si>
  <si>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</si>
  <si>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</si>
  <si>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</si>
  <si>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</si>
  <si>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</si>
  <si>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</si>
  <si>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</si>
  <si>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</si>
  <si>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</si>
  <si>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</si>
  <si>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</si>
  <si>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</si>
  <si>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</si>
  <si>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</si>
  <si>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</si>
  <si>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</si>
  <si>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</si>
  <si>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</si>
  <si>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</si>
  <si>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</si>
  <si>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</si>
  <si>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</si>
  <si>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</si>
  <si>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</si>
  <si>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</si>
  <si>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</si>
  <si>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</si>
  <si>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</si>
  <si>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</si>
  <si>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</si>
  <si>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</si>
  <si>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</si>
  <si>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</si>
  <si>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</si>
  <si>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</si>
  <si>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</si>
  <si>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</si>
  <si>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</si>
  <si>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</si>
  <si>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</si>
  <si>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</si>
  <si>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</si>
  <si>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</si>
  <si>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</si>
  <si>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</si>
  <si>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</si>
  <si>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</si>
  <si>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</si>
  <si>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</si>
  <si>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</si>
  <si>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</si>
  <si>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</si>
  <si>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</si>
  <si>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</si>
  <si>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</si>
  <si>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</si>
  <si>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</si>
  <si>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</si>
  <si>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</si>
  <si>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</si>
  <si>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</si>
  <si>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</si>
  <si>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</si>
  <si>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</si>
  <si>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</si>
  <si>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</si>
  <si>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</si>
  <si>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</si>
  <si>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</si>
  <si>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</si>
  <si>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</si>
  <si>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</si>
  <si>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</si>
  <si>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</si>
  <si>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</si>
  <si>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</si>
  <si>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</si>
  <si>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</si>
  <si>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</si>
  <si>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</si>
  <si>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</si>
  <si>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</si>
  <si>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</si>
  <si>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</si>
  <si>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</si>
  <si>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</si>
  <si>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</si>
  <si>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</si>
  <si>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</si>
  <si>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</si>
  <si>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</si>
  <si>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</si>
  <si>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</si>
  <si>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</si>
  <si>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</si>
  <si>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</si>
  <si>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</si>
  <si>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</si>
  <si>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</si>
  <si>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</si>
  <si>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</si>
  <si>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</si>
  <si>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</si>
  <si>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</si>
  <si>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</si>
  <si>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</si>
  <si>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</si>
  <si>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</si>
  <si>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</si>
  <si>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</si>
  <si>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</si>
  <si>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</si>
  <si>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</si>
  <si>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</si>
  <si>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</si>
  <si>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</si>
  <si>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</si>
  <si>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</si>
  <si>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</si>
  <si>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</si>
  <si>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</si>
  <si>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</si>
  <si>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</si>
  <si>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</si>
  <si>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</si>
  <si>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</si>
  <si>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</si>
  <si>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</si>
  <si>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</si>
  <si>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</si>
  <si>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</si>
  <si>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</si>
  <si>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</si>
  <si>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</si>
  <si>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</si>
  <si>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</si>
  <si>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</si>
  <si>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</si>
  <si>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</si>
  <si>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</si>
  <si>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</si>
  <si>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</si>
  <si>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</si>
  <si>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</si>
  <si>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</si>
  <si>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</si>
  <si>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</si>
  <si>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</si>
  <si>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</si>
  <si>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</si>
  <si>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</si>
  <si>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</si>
  <si>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</si>
  <si>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</si>
  <si>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</si>
  <si>
    <t>LAST MO.       SEP 2021</t>
  </si>
  <si>
    <t>CURR. MO. 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</si>
</sst>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3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ustomXml" Target="../customXml/item4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203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ustomXml" Target="../customXml/item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202" Type="http://schemas.openxmlformats.org/officeDocument/2006/relationships/customXml" Target="../customXml/item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2.xml"/><Relationship Id="rId2" Type="http://schemas.openxmlformats.org/officeDocument/2006/relationships/vmlDrawing" Target="../drawings/vmlDrawing182.v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310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334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358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988B-5BCC-4DF1-9103-49DD0730773A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569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415"/>
      <c r="E3" s="274"/>
      <c r="F3" s="41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43008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415" t="s">
        <v>8</v>
      </c>
      <c r="E6" s="278" t="s">
        <v>570</v>
      </c>
      <c r="F6" s="279"/>
      <c r="G6" s="278" t="s">
        <v>571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4"/>
      <c r="O6" s="281" t="s">
        <v>12</v>
      </c>
      <c r="P6" s="414"/>
      <c r="Q6" s="283" t="s">
        <v>86</v>
      </c>
      <c r="R6" s="284"/>
      <c r="S6" s="281" t="s">
        <v>12</v>
      </c>
      <c r="T6" s="41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2924815-2408452</f>
        <v>516363</v>
      </c>
      <c r="F9" s="287"/>
      <c r="G9" s="293">
        <f>4513165-3908518</f>
        <v>604647</v>
      </c>
      <c r="H9" s="288"/>
      <c r="I9" s="293">
        <v>1438948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2.3112346583884362E-5</v>
      </c>
      <c r="E10" s="297">
        <v>2408452</v>
      </c>
      <c r="F10" s="287"/>
      <c r="G10" s="297">
        <v>3908518</v>
      </c>
      <c r="H10" s="288"/>
      <c r="I10" s="297">
        <v>408218</v>
      </c>
      <c r="J10" s="287"/>
      <c r="K10" s="297">
        <v>73</v>
      </c>
      <c r="L10" s="288"/>
      <c r="M10" s="297">
        <v>0</v>
      </c>
      <c r="N10" s="287"/>
      <c r="O10" s="297">
        <v>255</v>
      </c>
      <c r="P10" s="288"/>
      <c r="Q10" s="297">
        <v>0</v>
      </c>
      <c r="R10" s="287"/>
      <c r="S10" s="297">
        <v>273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2924815</v>
      </c>
      <c r="F11" s="279"/>
      <c r="G11" s="301">
        <f>SUM(G8:G10)</f>
        <v>4513165</v>
      </c>
      <c r="H11" s="276"/>
      <c r="I11" s="301">
        <f>SUM(I9:I10)</f>
        <v>1847166</v>
      </c>
      <c r="J11" s="279"/>
      <c r="K11" s="301">
        <f>SUM(K9:K10)</f>
        <v>73</v>
      </c>
      <c r="L11" s="276"/>
      <c r="M11" s="301">
        <f>SUM(M9:M10)</f>
        <v>0</v>
      </c>
      <c r="N11" s="279"/>
      <c r="O11" s="301">
        <f>SUM(O9:O10)</f>
        <v>255</v>
      </c>
      <c r="P11" s="276"/>
      <c r="Q11" s="301">
        <f>SUM(Q9:Q10)</f>
        <v>0</v>
      </c>
      <c r="R11" s="279"/>
      <c r="S11" s="301">
        <f>SUM(S9:S10)</f>
        <v>273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659864</v>
      </c>
      <c r="F14" s="309"/>
      <c r="G14" s="366">
        <v>691953</v>
      </c>
      <c r="H14" s="310"/>
      <c r="I14" s="308">
        <v>548398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11278107</v>
      </c>
      <c r="F23" s="317"/>
      <c r="G23" s="316">
        <f>SUM(G14:G22)</f>
        <v>11240054</v>
      </c>
      <c r="H23" s="318"/>
      <c r="I23" s="316">
        <f>SUM(I14:I22)</f>
        <v>10777401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1045</v>
      </c>
      <c r="L27" s="321"/>
      <c r="M27" s="320">
        <v>31044</v>
      </c>
      <c r="N27" s="320"/>
      <c r="O27" s="320">
        <v>3613</v>
      </c>
      <c r="P27" s="321"/>
      <c r="Q27" s="320">
        <v>6751</v>
      </c>
      <c r="R27" s="320"/>
      <c r="S27" s="320">
        <v>2773</v>
      </c>
      <c r="T27" s="321"/>
      <c r="U27" s="320">
        <v>22418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493914</v>
      </c>
      <c r="F28" s="303"/>
      <c r="G28" s="303">
        <v>503323</v>
      </c>
      <c r="H28" s="304"/>
      <c r="I28" s="303">
        <v>323273</v>
      </c>
      <c r="J28" s="303"/>
      <c r="K28" s="303">
        <v>9409</v>
      </c>
      <c r="L28" s="304"/>
      <c r="M28" s="303">
        <v>315257</v>
      </c>
      <c r="N28" s="303"/>
      <c r="O28" s="303">
        <v>42463</v>
      </c>
      <c r="P28" s="304"/>
      <c r="Q28" s="303">
        <v>131414</v>
      </c>
      <c r="R28" s="303"/>
      <c r="S28" s="303">
        <v>68424</v>
      </c>
      <c r="T28" s="304"/>
      <c r="U28" s="303">
        <v>579170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3955010</v>
      </c>
      <c r="F29" s="303"/>
      <c r="G29" s="303">
        <v>4261558</v>
      </c>
      <c r="H29" s="304"/>
      <c r="I29" s="303">
        <v>2058895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-8710</v>
      </c>
      <c r="N30" s="303"/>
      <c r="O30" s="303">
        <v>0</v>
      </c>
      <c r="P30" s="304"/>
      <c r="Q30" s="303">
        <v>-20183</v>
      </c>
      <c r="R30" s="303">
        <v>0</v>
      </c>
      <c r="S30" s="303">
        <v>0</v>
      </c>
      <c r="T30" s="304"/>
      <c r="U30" s="303">
        <v>-20896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f>-5118320-1</f>
        <v>-5118321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-739538</v>
      </c>
      <c r="F32" s="274"/>
      <c r="G32" s="316">
        <f>SUM(G27:G31)</f>
        <v>-353440</v>
      </c>
      <c r="H32" s="325"/>
      <c r="I32" s="316">
        <f>SUM(I27:I31)</f>
        <v>582946</v>
      </c>
      <c r="J32" s="274"/>
      <c r="K32" s="316">
        <f>SUM(K27:K31)</f>
        <v>10454</v>
      </c>
      <c r="L32" s="325"/>
      <c r="M32" s="316">
        <f>SUM(M27:M31)</f>
        <v>337591</v>
      </c>
      <c r="N32" s="274"/>
      <c r="O32" s="316">
        <f>SUM(O27:O31)</f>
        <v>46076</v>
      </c>
      <c r="P32" s="325"/>
      <c r="Q32" s="316">
        <f>SUM(Q27:Q31)</f>
        <v>117982</v>
      </c>
      <c r="R32" s="274"/>
      <c r="S32" s="316">
        <f>SUM(S27:S31)</f>
        <v>71197</v>
      </c>
      <c r="T32" s="325"/>
      <c r="U32" s="316">
        <f>SUM(U27:U31)</f>
        <v>580692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13463384</v>
      </c>
      <c r="F34" s="274"/>
      <c r="G34" s="326">
        <f>+G32+G23+G11</f>
        <v>15399779</v>
      </c>
      <c r="H34" s="276"/>
      <c r="I34" s="326">
        <f>+I32+I23+I11</f>
        <v>13207513</v>
      </c>
      <c r="J34" s="274"/>
      <c r="K34" s="326">
        <f>+K32+K23+K11</f>
        <v>10527</v>
      </c>
      <c r="L34" s="276"/>
      <c r="M34" s="326">
        <f>+M32+M23+M11</f>
        <v>337591</v>
      </c>
      <c r="N34" s="274"/>
      <c r="O34" s="326">
        <f>+O32+O23+O11</f>
        <v>46331</v>
      </c>
      <c r="P34" s="276"/>
      <c r="Q34" s="326">
        <f>+Q32+Q23+Q11</f>
        <v>117982</v>
      </c>
      <c r="R34" s="274"/>
      <c r="S34" s="326">
        <f>+S32+S23+S11</f>
        <v>71470</v>
      </c>
      <c r="T34" s="276"/>
      <c r="U34" s="326">
        <f>+U32+U23+U11</f>
        <v>580692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6313032</v>
      </c>
      <c r="F36" s="305"/>
      <c r="G36" s="320">
        <v>6523309</v>
      </c>
      <c r="H36" s="288"/>
      <c r="I36" s="320">
        <v>5965968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73</v>
      </c>
      <c r="L48" s="328"/>
      <c r="M48" s="332"/>
      <c r="N48" s="328"/>
      <c r="O48" s="332">
        <f>+O10</f>
        <v>255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10454</v>
      </c>
      <c r="L51" s="335"/>
      <c r="M51" s="320"/>
      <c r="N51" s="335"/>
      <c r="O51" s="320">
        <f>+O27+O28</f>
        <v>46076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346301</v>
      </c>
      <c r="N53" s="328"/>
      <c r="O53" s="332"/>
      <c r="P53" s="328"/>
      <c r="Q53" s="332">
        <f>+Q27+Q28</f>
        <v>138165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-8710</v>
      </c>
      <c r="N54" s="328"/>
      <c r="O54" s="332"/>
      <c r="P54" s="328"/>
      <c r="Q54" s="332">
        <f>+Q30</f>
        <v>-20183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10527</v>
      </c>
      <c r="L56" s="328"/>
      <c r="M56" s="337">
        <f>SUM(M48:M55)</f>
        <v>337591</v>
      </c>
      <c r="N56" s="328"/>
      <c r="O56" s="337">
        <f>SUM(O48:O55)</f>
        <v>46331</v>
      </c>
      <c r="P56" s="332"/>
      <c r="Q56" s="337">
        <f>SUM(Q48:Q55)</f>
        <v>117982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70363</v>
      </c>
      <c r="L59" s="341"/>
      <c r="M59" s="341">
        <f>+M58-M56</f>
        <v>-130585</v>
      </c>
      <c r="N59" s="341"/>
      <c r="O59" s="340">
        <f>+O58-O56</f>
        <v>112734</v>
      </c>
      <c r="P59" s="341"/>
      <c r="Q59" s="341">
        <f>+Q58-Q56</f>
        <v>406229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569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topLeftCell="A1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523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topLeftCell="A7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536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523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523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523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1" t="s">
        <v>0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71"/>
    </row>
    <row r="2" spans="1:22" ht="15.75" thickBot="1">
      <c r="B2" s="428" t="s">
        <v>523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1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29" t="s">
        <v>81</v>
      </c>
      <c r="L5" s="429"/>
      <c r="M5" s="429"/>
      <c r="N5" s="273"/>
      <c r="O5" s="429" t="s">
        <v>82</v>
      </c>
      <c r="P5" s="429"/>
      <c r="Q5" s="429"/>
      <c r="R5" s="273"/>
      <c r="S5" s="429" t="s">
        <v>166</v>
      </c>
      <c r="T5" s="429"/>
      <c r="U5" s="429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523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6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398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8"/>
      <c r="V1" s="23"/>
      <c r="W1" s="23"/>
    </row>
    <row r="2" spans="1:26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34"/>
      <c r="V1" s="23"/>
      <c r="W1" s="23"/>
    </row>
    <row r="2" spans="1:25" ht="12.75" thickBot="1">
      <c r="B2" s="35"/>
      <c r="C2" s="23"/>
      <c r="D2" s="425" t="s">
        <v>485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41"/>
      <c r="V1" s="23"/>
      <c r="W1" s="23"/>
    </row>
    <row r="2" spans="1:25" ht="12.75" thickBot="1">
      <c r="B2" s="35"/>
      <c r="C2" s="23"/>
      <c r="D2" s="425" t="s">
        <v>485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43"/>
      <c r="V1" s="23"/>
      <c r="W1" s="23"/>
    </row>
    <row r="2" spans="1:25" ht="12.75" thickBot="1">
      <c r="B2" s="35"/>
      <c r="C2" s="23"/>
      <c r="D2" s="425" t="s">
        <v>485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45"/>
      <c r="V1" s="23"/>
      <c r="W1" s="23"/>
    </row>
    <row r="2" spans="1:25" ht="12.75" thickBot="1">
      <c r="B2" s="35"/>
      <c r="C2" s="23"/>
      <c r="D2" s="425" t="s">
        <v>485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7" t="s">
        <v>0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427"/>
      <c r="V1" s="271"/>
    </row>
    <row r="2" spans="1:22" ht="15.75" thickBot="1">
      <c r="B2" s="428" t="s">
        <v>523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9" t="s">
        <v>522</v>
      </c>
      <c r="F4" s="429"/>
      <c r="G4" s="429"/>
      <c r="H4" s="429"/>
      <c r="I4" s="429"/>
      <c r="J4" s="275"/>
      <c r="K4" s="429" t="s">
        <v>80</v>
      </c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30" t="s">
        <v>81</v>
      </c>
      <c r="L5" s="430"/>
      <c r="M5" s="430"/>
      <c r="N5" s="277"/>
      <c r="O5" s="430" t="s">
        <v>82</v>
      </c>
      <c r="P5" s="430"/>
      <c r="Q5" s="430"/>
      <c r="R5" s="277"/>
      <c r="S5" s="430" t="s">
        <v>166</v>
      </c>
      <c r="T5" s="430"/>
      <c r="U5" s="430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49"/>
      <c r="V1" s="23"/>
      <c r="W1" s="23"/>
    </row>
    <row r="2" spans="1:25" ht="12.75" thickBot="1">
      <c r="B2" s="35"/>
      <c r="C2" s="23"/>
      <c r="D2" s="425" t="s">
        <v>485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47"/>
      <c r="V1" s="23"/>
      <c r="W1" s="23"/>
    </row>
    <row r="2" spans="1:25" ht="12.75" thickBot="1">
      <c r="B2" s="35"/>
      <c r="C2" s="23"/>
      <c r="D2" s="425" t="s">
        <v>485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30" ht="12.75" thickBot="1">
      <c r="B2" s="35"/>
      <c r="C2" s="23"/>
      <c r="D2" s="425" t="s">
        <v>443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23"/>
    </row>
    <row r="2" spans="1:23">
      <c r="B2" s="35"/>
      <c r="C2" s="23"/>
      <c r="D2" s="418" t="s">
        <v>78</v>
      </c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18" t="s">
        <v>79</v>
      </c>
      <c r="H4" s="418"/>
      <c r="I4" s="418"/>
      <c r="J4" s="418"/>
      <c r="K4" s="418"/>
      <c r="L4" s="418"/>
      <c r="M4" s="24"/>
      <c r="N4" s="418" t="s">
        <v>80</v>
      </c>
      <c r="O4" s="418"/>
      <c r="P4" s="418"/>
      <c r="Q4" s="418"/>
      <c r="R4" s="418"/>
      <c r="S4" s="418"/>
      <c r="T4" s="418"/>
      <c r="U4" s="418"/>
      <c r="V4" s="418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16" t="s">
        <v>81</v>
      </c>
      <c r="O5" s="416"/>
      <c r="P5" s="416"/>
      <c r="Q5" s="26"/>
      <c r="R5" s="416" t="s">
        <v>82</v>
      </c>
      <c r="S5" s="416"/>
      <c r="T5" s="416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18" t="s">
        <v>79</v>
      </c>
      <c r="H4" s="418"/>
      <c r="I4" s="418"/>
      <c r="J4" s="418"/>
      <c r="K4" s="418"/>
      <c r="L4" s="24"/>
      <c r="M4" s="420" t="s">
        <v>80</v>
      </c>
      <c r="N4" s="420"/>
      <c r="O4" s="420"/>
      <c r="P4" s="420"/>
      <c r="Q4" s="420"/>
      <c r="R4" s="420"/>
      <c r="S4" s="420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21"/>
      <c r="H5" s="421"/>
      <c r="I5" s="421"/>
      <c r="J5" s="421"/>
      <c r="K5" s="421"/>
      <c r="L5" s="24"/>
      <c r="M5" s="416" t="s">
        <v>81</v>
      </c>
      <c r="N5" s="416"/>
      <c r="O5" s="416"/>
      <c r="P5" s="26"/>
      <c r="Q5" s="419" t="s">
        <v>82</v>
      </c>
      <c r="R5" s="419"/>
      <c r="S5" s="419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23"/>
    </row>
    <row r="2" spans="1:22" ht="12.75" thickBot="1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416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6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6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6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7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6"/>
      <c r="V5" s="422" t="s">
        <v>166</v>
      </c>
      <c r="W5" s="422"/>
      <c r="X5" s="422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6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6" t="s">
        <v>81</v>
      </c>
      <c r="O5" s="416"/>
      <c r="P5" s="416"/>
      <c r="Q5" s="26"/>
      <c r="R5" s="419" t="s">
        <v>82</v>
      </c>
      <c r="S5" s="419"/>
      <c r="T5" s="419"/>
      <c r="U5" s="26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6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165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193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193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193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193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193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193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9" t="s">
        <v>127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209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209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209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209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209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209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209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209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4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227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16" t="s">
        <v>252</v>
      </c>
      <c r="E2" s="416"/>
      <c r="F2" s="416"/>
      <c r="G2" s="416"/>
      <c r="H2" s="416"/>
      <c r="I2" s="416"/>
      <c r="J2" s="416"/>
      <c r="K2" s="416"/>
      <c r="L2" s="416"/>
      <c r="M2" s="421"/>
      <c r="N2" s="416"/>
      <c r="O2" s="416"/>
      <c r="P2" s="416"/>
      <c r="Q2" s="416"/>
      <c r="R2" s="416"/>
      <c r="S2" s="416"/>
      <c r="T2" s="41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7" t="s">
        <v>0</v>
      </c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U1" s="221"/>
      <c r="V1" s="23"/>
      <c r="W1" s="23"/>
    </row>
    <row r="2" spans="1:25" ht="12.75" thickBot="1">
      <c r="B2" s="35"/>
      <c r="C2" s="23"/>
      <c r="D2" s="425" t="s">
        <v>284</v>
      </c>
      <c r="E2" s="425"/>
      <c r="F2" s="425"/>
      <c r="G2" s="425"/>
      <c r="H2" s="425"/>
      <c r="I2" s="425"/>
      <c r="J2" s="425"/>
      <c r="K2" s="425"/>
      <c r="L2" s="425"/>
      <c r="M2" s="426"/>
      <c r="N2" s="425"/>
      <c r="O2" s="425"/>
      <c r="P2" s="425"/>
      <c r="Q2" s="425"/>
      <c r="R2" s="425"/>
      <c r="S2" s="425"/>
      <c r="T2" s="425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4" t="s">
        <v>210</v>
      </c>
      <c r="H4" s="419"/>
      <c r="I4" s="419"/>
      <c r="J4" s="419"/>
      <c r="K4" s="419"/>
      <c r="L4" s="419"/>
      <c r="M4" s="24"/>
      <c r="N4" s="419" t="s">
        <v>80</v>
      </c>
      <c r="O4" s="419"/>
      <c r="P4" s="419"/>
      <c r="Q4" s="419"/>
      <c r="R4" s="419"/>
      <c r="S4" s="419"/>
      <c r="T4" s="419"/>
      <c r="U4" s="419"/>
      <c r="V4" s="419"/>
      <c r="W4" s="419"/>
      <c r="X4" s="419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3" t="s">
        <v>81</v>
      </c>
      <c r="O5" s="423"/>
      <c r="P5" s="423"/>
      <c r="Q5" s="85"/>
      <c r="R5" s="422" t="s">
        <v>82</v>
      </c>
      <c r="S5" s="422"/>
      <c r="T5" s="422"/>
      <c r="U5" s="85"/>
      <c r="V5" s="422" t="s">
        <v>166</v>
      </c>
      <c r="W5" s="422"/>
      <c r="X5" s="422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SIM:SIMData xmlns:SIM="SIMDataNamespace">
  <LIDData/>
  <SIMStorageType/>
  <SIMManagementComments/>
  <SIMEditedCells/>
  <SIMMode>1</SIMMode>
</SIM:SIMDat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3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197</vt:i4>
      </vt:variant>
      <vt:variant>
        <vt:lpstr>Named Ranges</vt:lpstr>
      </vt:variant>
      <vt:variant>
        <vt:i4>170</vt:i4>
      </vt:variant>
    </vt:vector>
  </HeadingPairs>
  <TitlesOfParts>
    <vt:vector size="367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October 2021</vt:lpstr>
      <vt:lpstr>September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'October 2021'!Print_Area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'September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2021-11-18T17:55:17Z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