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009415339\OneDrive - csulb\Data Dell DT H Now\Finance\2019-2020\Monthly Reports\01 July 2019\"/>
    </mc:Choice>
  </mc:AlternateContent>
  <bookViews>
    <workbookView xWindow="1570" yWindow="540" windowWidth="14820" windowHeight="6710" tabRatio="599" firstSheet="153" activeTab="167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an 2019" sheetId="203" state="hidden" r:id="rId160"/>
    <sheet name="Feb 2019" sheetId="204" state="hidden" r:id="rId161"/>
    <sheet name="Mar 2019" sheetId="205" state="hidden" r:id="rId162"/>
    <sheet name="April 2019" sheetId="206" state="hidden" r:id="rId163"/>
    <sheet name="May 2019" sheetId="207" state="hidden" r:id="rId164"/>
    <sheet name="June 2019" sheetId="208" state="hidden" r:id="rId165"/>
    <sheet name="June 2018 Post-audit" sheetId="196" state="hidden" r:id="rId166"/>
    <sheet name="June 2019 PostAudit" sheetId="209" r:id="rId167"/>
    <sheet name="July 2019 " sheetId="210" r:id="rId168"/>
    <sheet name="Sheet2" sheetId="91" r:id="rId169"/>
    <sheet name="Sheet3" sheetId="126" r:id="rId170"/>
    <sheet name="Sheet4" sheetId="127" r:id="rId171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61">'April 11'!$B$1:$X$37</definedName>
    <definedName name="_xlnm.Print_Area" localSheetId="124">'April 2016'!$B$1:$X$40</definedName>
    <definedName name="_xlnm.Print_Area" localSheetId="162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60">'Feb 2019'!$B$1:$X$40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59">'Jan 2019'!$B$1:$X$40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7">'July 2019 '!$B$1:$X$38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5">'June 2018 Post-audit'!$B$1:$X$40</definedName>
    <definedName name="_xlnm.Print_Area" localSheetId="152">'June 2018 Preaudit'!$B$1:$X$40</definedName>
    <definedName name="_xlnm.Print_Area" localSheetId="164">'June 2019'!$B$1:$X$38</definedName>
    <definedName name="_xlnm.Print_Area" localSheetId="166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1">'Mar 2019'!$B$1:$X$40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3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60" i="210" l="1"/>
  <c r="Y58" i="210"/>
  <c r="T56" i="210"/>
  <c r="T55" i="210"/>
  <c r="R53" i="210"/>
  <c r="R50" i="210"/>
  <c r="P56" i="210"/>
  <c r="P55" i="210"/>
  <c r="N53" i="210"/>
  <c r="G33" i="210"/>
  <c r="G24" i="210"/>
  <c r="G11" i="210"/>
  <c r="R75" i="210"/>
  <c r="N75" i="210"/>
  <c r="N50" i="210"/>
  <c r="X33" i="210"/>
  <c r="P33" i="210"/>
  <c r="L33" i="210"/>
  <c r="I33" i="210"/>
  <c r="N33" i="210"/>
  <c r="V33" i="210"/>
  <c r="T33" i="210"/>
  <c r="R33" i="210"/>
  <c r="X24" i="210"/>
  <c r="V24" i="210"/>
  <c r="T24" i="210"/>
  <c r="R24" i="210"/>
  <c r="P24" i="210"/>
  <c r="N24" i="210"/>
  <c r="L24" i="210"/>
  <c r="I24" i="210"/>
  <c r="X11" i="210"/>
  <c r="T11" i="210"/>
  <c r="P11" i="210"/>
  <c r="N11" i="210"/>
  <c r="L11" i="210"/>
  <c r="I11" i="210"/>
  <c r="V11" i="210"/>
  <c r="E10" i="210"/>
  <c r="X35" i="210" l="1"/>
  <c r="T35" i="210"/>
  <c r="T58" i="210" s="1"/>
  <c r="T61" i="210" s="1"/>
  <c r="G35" i="210"/>
  <c r="P35" i="210"/>
  <c r="P58" i="210"/>
  <c r="P61" i="210" s="1"/>
  <c r="I35" i="210"/>
  <c r="L35" i="210"/>
  <c r="V35" i="210"/>
  <c r="R58" i="210"/>
  <c r="R61" i="210" s="1"/>
  <c r="N35" i="210"/>
  <c r="N58" i="210"/>
  <c r="N61" i="210" s="1"/>
  <c r="R11" i="210"/>
  <c r="R35" i="210" s="1"/>
  <c r="R75" i="209"/>
  <c r="N75" i="209"/>
  <c r="T30" i="209"/>
  <c r="P30" i="209"/>
  <c r="T28" i="209"/>
  <c r="P28" i="209"/>
  <c r="R30" i="209"/>
  <c r="N30" i="209"/>
  <c r="Y61" i="209" l="1"/>
  <c r="V60" i="209"/>
  <c r="N50" i="209"/>
  <c r="P33" i="209"/>
  <c r="P35" i="209" s="1"/>
  <c r="P55" i="209" s="1"/>
  <c r="P58" i="209" s="1"/>
  <c r="P61" i="209" s="1"/>
  <c r="N33" i="209"/>
  <c r="N53" i="209" s="1"/>
  <c r="L33" i="209"/>
  <c r="L35" i="209" s="1"/>
  <c r="I33" i="209"/>
  <c r="G33" i="209"/>
  <c r="G35" i="209" s="1"/>
  <c r="X31" i="209"/>
  <c r="T31" i="209"/>
  <c r="T33" i="209" s="1"/>
  <c r="T35" i="209" s="1"/>
  <c r="T55" i="209" s="1"/>
  <c r="T58" i="209" s="1"/>
  <c r="T61" i="209" s="1"/>
  <c r="X30" i="209"/>
  <c r="V29" i="209"/>
  <c r="X28" i="209"/>
  <c r="X33" i="209" s="1"/>
  <c r="X35" i="209" s="1"/>
  <c r="V28" i="209"/>
  <c r="V33" i="209" s="1"/>
  <c r="V35" i="209" s="1"/>
  <c r="R28" i="209"/>
  <c r="R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V10" i="209"/>
  <c r="V11" i="209" s="1"/>
  <c r="R10" i="209"/>
  <c r="R11" i="209" s="1"/>
  <c r="E10" i="209"/>
  <c r="N58" i="209" l="1"/>
  <c r="N61" i="209" s="1"/>
  <c r="I35" i="209"/>
  <c r="R53" i="209"/>
  <c r="R35" i="209"/>
  <c r="R50" i="209"/>
  <c r="R58" i="209" s="1"/>
  <c r="R61" i="209" s="1"/>
  <c r="N35" i="209"/>
  <c r="V60" i="208"/>
  <c r="Y61" i="208"/>
  <c r="R10" i="208"/>
  <c r="R50" i="208"/>
  <c r="T31" i="208"/>
  <c r="T30" i="208"/>
  <c r="R30" i="208"/>
  <c r="T28" i="208"/>
  <c r="R28" i="208"/>
  <c r="X31" i="208"/>
  <c r="X30" i="208"/>
  <c r="V29" i="208"/>
  <c r="X28" i="208"/>
  <c r="V28" i="208"/>
  <c r="X24" i="208"/>
  <c r="V24" i="208"/>
  <c r="X11" i="208"/>
  <c r="V10" i="208"/>
  <c r="V11" i="208"/>
  <c r="L33" i="208"/>
  <c r="L24" i="208"/>
  <c r="L11" i="208"/>
  <c r="G33" i="208"/>
  <c r="G24" i="208"/>
  <c r="G11" i="208"/>
  <c r="N50" i="208"/>
  <c r="P33" i="208"/>
  <c r="N33" i="208"/>
  <c r="I33" i="208"/>
  <c r="T24" i="208"/>
  <c r="R24" i="208"/>
  <c r="P24" i="208"/>
  <c r="N24" i="208"/>
  <c r="I24" i="208"/>
  <c r="T11" i="208"/>
  <c r="P11" i="208"/>
  <c r="N11" i="208"/>
  <c r="I11" i="208"/>
  <c r="E10" i="208"/>
  <c r="P35" i="208"/>
  <c r="P55" i="208"/>
  <c r="P58" i="208"/>
  <c r="P61" i="208"/>
  <c r="N53" i="208"/>
  <c r="N35" i="208"/>
  <c r="I35" i="208"/>
  <c r="R33" i="208"/>
  <c r="X33" i="208"/>
  <c r="X35" i="208"/>
  <c r="V33" i="208"/>
  <c r="V35" i="208"/>
  <c r="T33" i="208"/>
  <c r="N58" i="208"/>
  <c r="N61" i="208"/>
  <c r="R11" i="208"/>
  <c r="R35" i="208" s="1"/>
  <c r="T33" i="207"/>
  <c r="T32" i="207"/>
  <c r="R32" i="207"/>
  <c r="T29" i="207"/>
  <c r="R29" i="207"/>
  <c r="R10" i="207"/>
  <c r="R53" i="208"/>
  <c r="R58" i="208"/>
  <c r="R61" i="208"/>
  <c r="T35" i="208"/>
  <c r="T55" i="208"/>
  <c r="T58" i="208"/>
  <c r="T61" i="208"/>
  <c r="G35" i="207"/>
  <c r="G25" i="207"/>
  <c r="G19" i="207"/>
  <c r="G11" i="207"/>
  <c r="L35" i="207"/>
  <c r="L25" i="207"/>
  <c r="L19" i="207"/>
  <c r="L11" i="207"/>
  <c r="X33" i="207"/>
  <c r="X32" i="207"/>
  <c r="V31" i="207"/>
  <c r="X29" i="207"/>
  <c r="X35" i="207"/>
  <c r="V29" i="207"/>
  <c r="V35" i="207" s="1"/>
  <c r="X25" i="207"/>
  <c r="V25" i="207"/>
  <c r="X19" i="207"/>
  <c r="V19" i="207"/>
  <c r="X11" i="207"/>
  <c r="V10" i="207"/>
  <c r="V11" i="207"/>
  <c r="N53" i="207"/>
  <c r="R35" i="207"/>
  <c r="P35" i="207"/>
  <c r="N35" i="207"/>
  <c r="N56" i="207"/>
  <c r="I35" i="207"/>
  <c r="T35" i="207"/>
  <c r="T25" i="207"/>
  <c r="R25" i="207"/>
  <c r="P25" i="207"/>
  <c r="N25" i="207"/>
  <c r="I25" i="207"/>
  <c r="T19" i="207"/>
  <c r="R19" i="207"/>
  <c r="P19" i="207"/>
  <c r="N19" i="207"/>
  <c r="I19" i="207"/>
  <c r="T11" i="207"/>
  <c r="R11" i="207"/>
  <c r="P11" i="207"/>
  <c r="N11" i="207"/>
  <c r="I11" i="207"/>
  <c r="R53" i="207"/>
  <c r="E10" i="207"/>
  <c r="G11" i="206"/>
  <c r="G19" i="206"/>
  <c r="G25" i="206"/>
  <c r="G35" i="206"/>
  <c r="G37" i="206"/>
  <c r="N37" i="207"/>
  <c r="R37" i="207"/>
  <c r="N61" i="207"/>
  <c r="N64" i="207"/>
  <c r="I37" i="207"/>
  <c r="V37" i="207"/>
  <c r="R56" i="207"/>
  <c r="R61" i="207"/>
  <c r="R64" i="207"/>
  <c r="R10" i="206"/>
  <c r="T33" i="206"/>
  <c r="T32" i="206"/>
  <c r="R32" i="206"/>
  <c r="T29" i="206"/>
  <c r="T35" i="206" s="1"/>
  <c r="R29" i="206"/>
  <c r="X33" i="206"/>
  <c r="X32" i="206"/>
  <c r="V31" i="206"/>
  <c r="X29" i="206"/>
  <c r="X35" i="206"/>
  <c r="V29" i="206"/>
  <c r="V35" i="206" s="1"/>
  <c r="X25" i="206"/>
  <c r="V25" i="206"/>
  <c r="X19" i="206"/>
  <c r="V19" i="206"/>
  <c r="X11" i="206"/>
  <c r="V10" i="206"/>
  <c r="V11" i="206"/>
  <c r="L35" i="206"/>
  <c r="L25" i="206"/>
  <c r="L19" i="206"/>
  <c r="L11" i="206"/>
  <c r="N53" i="206"/>
  <c r="R35" i="206"/>
  <c r="P35" i="206"/>
  <c r="N35" i="206"/>
  <c r="N56" i="206"/>
  <c r="I35" i="206"/>
  <c r="T25" i="206"/>
  <c r="R25" i="206"/>
  <c r="P25" i="206"/>
  <c r="N25" i="206"/>
  <c r="I25" i="206"/>
  <c r="T19" i="206"/>
  <c r="R19" i="206"/>
  <c r="P19" i="206"/>
  <c r="N19" i="206"/>
  <c r="I19" i="206"/>
  <c r="T11" i="206"/>
  <c r="R11" i="206"/>
  <c r="P11" i="206"/>
  <c r="N11" i="206"/>
  <c r="I11" i="206"/>
  <c r="R53" i="206"/>
  <c r="E10" i="206"/>
  <c r="I37" i="206"/>
  <c r="N61" i="206"/>
  <c r="N64" i="206"/>
  <c r="N37" i="206"/>
  <c r="V37" i="206"/>
  <c r="R56" i="206"/>
  <c r="R61" i="206"/>
  <c r="R64" i="206"/>
  <c r="R10" i="205"/>
  <c r="T33" i="205"/>
  <c r="T32" i="205"/>
  <c r="R32" i="205"/>
  <c r="T29" i="205"/>
  <c r="R29" i="205"/>
  <c r="X33" i="205"/>
  <c r="X32" i="205"/>
  <c r="V31" i="205"/>
  <c r="X29" i="205"/>
  <c r="X35" i="205"/>
  <c r="V29" i="205"/>
  <c r="V35" i="205" s="1"/>
  <c r="X25" i="205"/>
  <c r="V25" i="205"/>
  <c r="X19" i="205"/>
  <c r="V19" i="205"/>
  <c r="X11" i="205"/>
  <c r="V10" i="205"/>
  <c r="V11" i="205"/>
  <c r="L35" i="205"/>
  <c r="L25" i="205"/>
  <c r="L19" i="205"/>
  <c r="L11" i="205"/>
  <c r="G35" i="205"/>
  <c r="G25" i="205"/>
  <c r="G19" i="205"/>
  <c r="G11" i="205"/>
  <c r="G37" i="205"/>
  <c r="N53" i="205"/>
  <c r="R35" i="205"/>
  <c r="R56" i="205"/>
  <c r="P35" i="205"/>
  <c r="N35" i="205"/>
  <c r="N56" i="205"/>
  <c r="N61" i="205"/>
  <c r="N64" i="205"/>
  <c r="I35" i="205"/>
  <c r="T35" i="205"/>
  <c r="T25" i="205"/>
  <c r="R25" i="205"/>
  <c r="P25" i="205"/>
  <c r="N25" i="205"/>
  <c r="I25" i="205"/>
  <c r="T19" i="205"/>
  <c r="R19" i="205"/>
  <c r="P19" i="205"/>
  <c r="N19" i="205"/>
  <c r="I19" i="205"/>
  <c r="T11" i="205"/>
  <c r="R11" i="205"/>
  <c r="P11" i="205"/>
  <c r="N11" i="205"/>
  <c r="I11" i="205"/>
  <c r="R53" i="205"/>
  <c r="E10" i="205"/>
  <c r="I37" i="205"/>
  <c r="N37" i="205"/>
  <c r="V37" i="205"/>
  <c r="R61" i="205"/>
  <c r="R64" i="205"/>
  <c r="R37" i="205"/>
  <c r="R10" i="204"/>
  <c r="T33" i="204"/>
  <c r="T32" i="204"/>
  <c r="R32" i="204"/>
  <c r="T29" i="204"/>
  <c r="R29" i="204"/>
  <c r="X33" i="204"/>
  <c r="X32" i="204"/>
  <c r="V31" i="204"/>
  <c r="X29" i="204"/>
  <c r="X35" i="204"/>
  <c r="V29" i="204"/>
  <c r="V35" i="204" s="1"/>
  <c r="X25" i="204"/>
  <c r="V25" i="204"/>
  <c r="X19" i="204"/>
  <c r="V19" i="204"/>
  <c r="X11" i="204"/>
  <c r="V10" i="204"/>
  <c r="V11" i="204"/>
  <c r="L35" i="204"/>
  <c r="L25" i="204"/>
  <c r="L19" i="204"/>
  <c r="L11" i="204"/>
  <c r="G35" i="204"/>
  <c r="G25" i="204"/>
  <c r="G19" i="204"/>
  <c r="G11" i="204"/>
  <c r="N53" i="204"/>
  <c r="P35" i="204"/>
  <c r="N35" i="204"/>
  <c r="N56" i="204"/>
  <c r="N61" i="204"/>
  <c r="N64" i="204"/>
  <c r="I35" i="204"/>
  <c r="T35" i="204"/>
  <c r="R35" i="204"/>
  <c r="T25" i="204"/>
  <c r="R25" i="204"/>
  <c r="P25" i="204"/>
  <c r="N25" i="204"/>
  <c r="I25" i="204"/>
  <c r="T19" i="204"/>
  <c r="R19" i="204"/>
  <c r="P19" i="204"/>
  <c r="N19" i="204"/>
  <c r="I19" i="204"/>
  <c r="T11" i="204"/>
  <c r="R11" i="204"/>
  <c r="P11" i="204"/>
  <c r="N11" i="204"/>
  <c r="I11" i="204"/>
  <c r="R53" i="204"/>
  <c r="E10" i="204"/>
  <c r="I37" i="204"/>
  <c r="N37" i="204"/>
  <c r="V37" i="204"/>
  <c r="R37" i="204"/>
  <c r="R56" i="204"/>
  <c r="R61" i="204"/>
  <c r="R64" i="204"/>
  <c r="R10" i="203"/>
  <c r="R53" i="203"/>
  <c r="T33" i="203"/>
  <c r="T32" i="203"/>
  <c r="R32" i="203"/>
  <c r="T29" i="203"/>
  <c r="T35" i="203"/>
  <c r="R29" i="203"/>
  <c r="X33" i="203"/>
  <c r="X32" i="203"/>
  <c r="V31" i="203"/>
  <c r="X29" i="203"/>
  <c r="X35" i="203"/>
  <c r="V29" i="203"/>
  <c r="V35" i="203" s="1"/>
  <c r="X25" i="203"/>
  <c r="V25" i="203"/>
  <c r="X19" i="203"/>
  <c r="V19" i="203"/>
  <c r="X11" i="203"/>
  <c r="V10" i="203"/>
  <c r="V11" i="203"/>
  <c r="G35" i="203"/>
  <c r="G25" i="203"/>
  <c r="G19" i="203"/>
  <c r="G11" i="203"/>
  <c r="L35" i="203"/>
  <c r="L25" i="203"/>
  <c r="L19" i="203"/>
  <c r="L11" i="203"/>
  <c r="N53" i="203"/>
  <c r="P35" i="203"/>
  <c r="N35" i="203"/>
  <c r="N56" i="203"/>
  <c r="I35" i="203"/>
  <c r="R35" i="203"/>
  <c r="T25" i="203"/>
  <c r="R25" i="203"/>
  <c r="P25" i="203"/>
  <c r="N25" i="203"/>
  <c r="I25" i="203"/>
  <c r="T19" i="203"/>
  <c r="R19" i="203"/>
  <c r="P19" i="203"/>
  <c r="N19" i="203"/>
  <c r="I19" i="203"/>
  <c r="T11" i="203"/>
  <c r="P11" i="203"/>
  <c r="N11" i="203"/>
  <c r="I11" i="203"/>
  <c r="E10" i="203"/>
  <c r="I37" i="203"/>
  <c r="P37" i="203"/>
  <c r="P58" i="203"/>
  <c r="P61" i="203"/>
  <c r="P64" i="203"/>
  <c r="V37" i="203"/>
  <c r="R56" i="203"/>
  <c r="R61" i="203"/>
  <c r="R64" i="203"/>
  <c r="N61" i="203"/>
  <c r="N64" i="203"/>
  <c r="R11" i="203"/>
  <c r="R37" i="203"/>
  <c r="N37" i="203"/>
  <c r="T33" i="202"/>
  <c r="T32" i="202"/>
  <c r="R32" i="202"/>
  <c r="T29" i="202"/>
  <c r="R29" i="202"/>
  <c r="R10" i="202"/>
  <c r="X33" i="202"/>
  <c r="X32" i="202"/>
  <c r="V31" i="202"/>
  <c r="X29" i="202"/>
  <c r="X35" i="202"/>
  <c r="V29" i="202"/>
  <c r="V35" i="202" s="1"/>
  <c r="X25" i="202"/>
  <c r="V25" i="202"/>
  <c r="X19" i="202"/>
  <c r="V19" i="202"/>
  <c r="X11" i="202"/>
  <c r="V10" i="202"/>
  <c r="V11" i="202"/>
  <c r="L35" i="202"/>
  <c r="L25" i="202"/>
  <c r="L19" i="202"/>
  <c r="L11" i="202"/>
  <c r="G35" i="202"/>
  <c r="G25" i="202"/>
  <c r="G19" i="202"/>
  <c r="G11" i="202"/>
  <c r="N53" i="202"/>
  <c r="R35" i="202"/>
  <c r="R56" i="202"/>
  <c r="P35" i="202"/>
  <c r="N35" i="202"/>
  <c r="N56" i="202"/>
  <c r="I35" i="202"/>
  <c r="T35" i="202"/>
  <c r="T25" i="202"/>
  <c r="R25" i="202"/>
  <c r="P25" i="202"/>
  <c r="N25" i="202"/>
  <c r="I25" i="202"/>
  <c r="T19" i="202"/>
  <c r="R19" i="202"/>
  <c r="P19" i="202"/>
  <c r="N19" i="202"/>
  <c r="I19" i="202"/>
  <c r="T11" i="202"/>
  <c r="P11" i="202"/>
  <c r="N11" i="202"/>
  <c r="I11" i="202"/>
  <c r="R53" i="202"/>
  <c r="E10" i="202"/>
  <c r="R61" i="202"/>
  <c r="R64" i="202"/>
  <c r="P37" i="202"/>
  <c r="P58" i="202"/>
  <c r="P61" i="202"/>
  <c r="P64" i="202"/>
  <c r="I37" i="202"/>
  <c r="V37" i="202"/>
  <c r="N61" i="202"/>
  <c r="N64" i="202"/>
  <c r="R11" i="202"/>
  <c r="R37" i="202"/>
  <c r="N37" i="202"/>
  <c r="R10" i="200"/>
  <c r="T29" i="200"/>
  <c r="R29" i="200"/>
  <c r="T33" i="200"/>
  <c r="T32" i="200"/>
  <c r="R32" i="200"/>
  <c r="G35" i="200"/>
  <c r="G25" i="200"/>
  <c r="G19" i="200"/>
  <c r="G11" i="200"/>
  <c r="X33" i="200"/>
  <c r="X32" i="200"/>
  <c r="V31" i="200"/>
  <c r="X29" i="200"/>
  <c r="X35" i="200"/>
  <c r="V29" i="200"/>
  <c r="V35" i="200" s="1"/>
  <c r="X25" i="200"/>
  <c r="V25" i="200"/>
  <c r="X19" i="200"/>
  <c r="V19" i="200"/>
  <c r="X11" i="200"/>
  <c r="V10" i="200"/>
  <c r="V11" i="200"/>
  <c r="L35" i="200"/>
  <c r="L25" i="200"/>
  <c r="L19" i="200"/>
  <c r="L11" i="200"/>
  <c r="L37" i="200"/>
  <c r="N53" i="201"/>
  <c r="P35" i="201"/>
  <c r="N35" i="201"/>
  <c r="N56" i="201"/>
  <c r="N61" i="201"/>
  <c r="N64" i="20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T35" i="201"/>
  <c r="R29" i="201"/>
  <c r="R35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/>
  <c r="R10" i="201"/>
  <c r="E10" i="201"/>
  <c r="V37" i="200"/>
  <c r="V37" i="201"/>
  <c r="R56" i="201"/>
  <c r="N37" i="201"/>
  <c r="N53" i="200"/>
  <c r="P35" i="200"/>
  <c r="N35" i="200"/>
  <c r="N56" i="200"/>
  <c r="I35" i="200"/>
  <c r="T35" i="200"/>
  <c r="R35" i="200"/>
  <c r="T25" i="200"/>
  <c r="R25" i="200"/>
  <c r="P25" i="200"/>
  <c r="N25" i="200"/>
  <c r="I25" i="200"/>
  <c r="T19" i="200"/>
  <c r="R19" i="200"/>
  <c r="P19" i="200"/>
  <c r="N19" i="200"/>
  <c r="I19" i="200"/>
  <c r="T11" i="200"/>
  <c r="R11" i="200"/>
  <c r="P11" i="200"/>
  <c r="N11" i="200"/>
  <c r="I11" i="200"/>
  <c r="R53" i="200"/>
  <c r="E10" i="200"/>
  <c r="N61" i="200"/>
  <c r="N64" i="200"/>
  <c r="N37" i="200"/>
  <c r="I37" i="200"/>
  <c r="R37" i="200"/>
  <c r="R56" i="200"/>
  <c r="R61" i="200"/>
  <c r="R64" i="200"/>
  <c r="T29" i="199"/>
  <c r="R29" i="199"/>
  <c r="T33" i="199"/>
  <c r="T32" i="199"/>
  <c r="R32" i="199"/>
  <c r="R10" i="199"/>
  <c r="X29" i="199"/>
  <c r="X32" i="199"/>
  <c r="X33" i="199"/>
  <c r="X35" i="199"/>
  <c r="X25" i="199"/>
  <c r="X19" i="199"/>
  <c r="X11" i="199"/>
  <c r="X37" i="199"/>
  <c r="V29" i="199"/>
  <c r="V31" i="199"/>
  <c r="V35" i="199"/>
  <c r="V25" i="199"/>
  <c r="V19" i="199"/>
  <c r="V10" i="199"/>
  <c r="V11" i="199"/>
  <c r="V37" i="199"/>
  <c r="L35" i="199"/>
  <c r="L25" i="199"/>
  <c r="L19" i="199"/>
  <c r="L11" i="199"/>
  <c r="L37" i="199"/>
  <c r="G35" i="199"/>
  <c r="G25" i="199"/>
  <c r="G19" i="199"/>
  <c r="G11" i="199"/>
  <c r="G37" i="199"/>
  <c r="T35" i="199"/>
  <c r="T25" i="199"/>
  <c r="T19" i="199"/>
  <c r="T11" i="199"/>
  <c r="T37" i="199"/>
  <c r="T58" i="199"/>
  <c r="T61" i="199"/>
  <c r="T64" i="199"/>
  <c r="R53" i="199"/>
  <c r="R35" i="199"/>
  <c r="R56" i="199"/>
  <c r="R61" i="199"/>
  <c r="R64" i="199"/>
  <c r="P35" i="199"/>
  <c r="P25" i="199"/>
  <c r="P19" i="199"/>
  <c r="P11" i="199"/>
  <c r="P37" i="199"/>
  <c r="P58" i="199"/>
  <c r="P61" i="199"/>
  <c r="P64" i="199"/>
  <c r="N53" i="199"/>
  <c r="N35" i="199"/>
  <c r="N56" i="199"/>
  <c r="N61" i="199"/>
  <c r="N64" i="199"/>
  <c r="R25" i="199"/>
  <c r="R19" i="199"/>
  <c r="R11" i="199"/>
  <c r="R37" i="199"/>
  <c r="N25" i="199"/>
  <c r="N19" i="199"/>
  <c r="N11" i="199"/>
  <c r="N37" i="199"/>
  <c r="I35" i="199"/>
  <c r="I25" i="199"/>
  <c r="I19" i="199"/>
  <c r="I11" i="199"/>
  <c r="I37" i="199"/>
  <c r="E10" i="199"/>
  <c r="T33" i="198"/>
  <c r="T32" i="198"/>
  <c r="R32" i="198"/>
  <c r="T29" i="198"/>
  <c r="R29" i="198"/>
  <c r="R10" i="198"/>
  <c r="R53" i="198"/>
  <c r="X33" i="198"/>
  <c r="X32" i="198"/>
  <c r="V31" i="198"/>
  <c r="X29" i="198"/>
  <c r="X35" i="198"/>
  <c r="V29" i="198"/>
  <c r="V35" i="198" s="1"/>
  <c r="X25" i="198"/>
  <c r="V25" i="198"/>
  <c r="X19" i="198"/>
  <c r="V19" i="198"/>
  <c r="X11" i="198"/>
  <c r="V10" i="198"/>
  <c r="V11" i="198"/>
  <c r="L35" i="198"/>
  <c r="L25" i="198"/>
  <c r="L19" i="198"/>
  <c r="L11" i="198"/>
  <c r="G35" i="198"/>
  <c r="G25" i="198"/>
  <c r="G19" i="198"/>
  <c r="G11" i="198"/>
  <c r="N53" i="198"/>
  <c r="T35" i="198"/>
  <c r="R35" i="198"/>
  <c r="P35" i="198"/>
  <c r="N35" i="198"/>
  <c r="N56" i="198"/>
  <c r="N61" i="198"/>
  <c r="N64" i="198"/>
  <c r="I35" i="198"/>
  <c r="T25" i="198"/>
  <c r="R25" i="198"/>
  <c r="P25" i="198"/>
  <c r="N25" i="198"/>
  <c r="I25" i="198"/>
  <c r="T19" i="198"/>
  <c r="R19" i="198"/>
  <c r="P19" i="198"/>
  <c r="N19" i="198"/>
  <c r="I19" i="198"/>
  <c r="T11" i="198"/>
  <c r="R11" i="198"/>
  <c r="P11" i="198"/>
  <c r="N11" i="198"/>
  <c r="I11" i="198"/>
  <c r="E10" i="198"/>
  <c r="R37" i="198"/>
  <c r="N37" i="198"/>
  <c r="I37" i="198"/>
  <c r="V37" i="198"/>
  <c r="R56" i="198"/>
  <c r="R61" i="198"/>
  <c r="R64" i="198"/>
  <c r="T35" i="197"/>
  <c r="R35" i="197"/>
  <c r="T25" i="197"/>
  <c r="R25" i="197"/>
  <c r="T19" i="197"/>
  <c r="R19" i="197"/>
  <c r="T11" i="197"/>
  <c r="R11" i="197"/>
  <c r="R53" i="197"/>
  <c r="N53" i="197"/>
  <c r="R56" i="197"/>
  <c r="X35" i="197"/>
  <c r="V35" i="197"/>
  <c r="X25" i="197"/>
  <c r="V25" i="197"/>
  <c r="X19" i="197"/>
  <c r="V19" i="197"/>
  <c r="X11" i="197"/>
  <c r="V11" i="197"/>
  <c r="L35" i="197"/>
  <c r="L25" i="197"/>
  <c r="L19" i="197"/>
  <c r="L11" i="197"/>
  <c r="G35" i="197"/>
  <c r="G25" i="197"/>
  <c r="G19" i="197"/>
  <c r="G11" i="197"/>
  <c r="G37" i="197"/>
  <c r="R61" i="197"/>
  <c r="P35" i="197"/>
  <c r="N35" i="197"/>
  <c r="N56" i="197" s="1"/>
  <c r="N61" i="197" s="1"/>
  <c r="N64" i="197" s="1"/>
  <c r="I35" i="197"/>
  <c r="P25" i="197"/>
  <c r="N25" i="197"/>
  <c r="I25" i="197"/>
  <c r="P19" i="197"/>
  <c r="N19" i="197"/>
  <c r="I19" i="197"/>
  <c r="P11" i="197"/>
  <c r="N11" i="197"/>
  <c r="I11" i="197"/>
  <c r="E10" i="197"/>
  <c r="R64" i="197"/>
  <c r="N37" i="197"/>
  <c r="I37" i="197"/>
  <c r="N63" i="196"/>
  <c r="N61" i="196"/>
  <c r="R63" i="196"/>
  <c r="R61" i="196"/>
  <c r="T59" i="196"/>
  <c r="T61" i="196" s="1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/>
  <c r="V29" i="196"/>
  <c r="V35" i="196" s="1"/>
  <c r="T29" i="196"/>
  <c r="T35" i="196" s="1"/>
  <c r="R29" i="196"/>
  <c r="R35" i="196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/>
  <c r="R10" i="196"/>
  <c r="R11" i="196"/>
  <c r="E10" i="196"/>
  <c r="I37" i="196"/>
  <c r="R37" i="196"/>
  <c r="R65" i="196"/>
  <c r="R10" i="195"/>
  <c r="T29" i="195"/>
  <c r="R29" i="195"/>
  <c r="T33" i="195"/>
  <c r="T32" i="195"/>
  <c r="R31" i="195"/>
  <c r="X32" i="195"/>
  <c r="V31" i="195"/>
  <c r="X29" i="195"/>
  <c r="X35" i="195"/>
  <c r="V29" i="195"/>
  <c r="V35" i="195"/>
  <c r="X25" i="195"/>
  <c r="V25" i="195"/>
  <c r="X19" i="195"/>
  <c r="V19" i="195"/>
  <c r="X11" i="195"/>
  <c r="V10" i="195"/>
  <c r="V11" i="195"/>
  <c r="L35" i="195"/>
  <c r="L25" i="195"/>
  <c r="L19" i="195"/>
  <c r="L11" i="195"/>
  <c r="G35" i="195"/>
  <c r="G25" i="195"/>
  <c r="G19" i="195"/>
  <c r="G11" i="195"/>
  <c r="Y73" i="195"/>
  <c r="T73" i="195"/>
  <c r="R73" i="195"/>
  <c r="P58" i="195"/>
  <c r="N58" i="195"/>
  <c r="R35" i="195"/>
  <c r="P35" i="195"/>
  <c r="N35" i="195"/>
  <c r="I35" i="195"/>
  <c r="T35" i="195"/>
  <c r="T25" i="195"/>
  <c r="R25" i="195"/>
  <c r="P25" i="195"/>
  <c r="N25" i="195"/>
  <c r="I25" i="195"/>
  <c r="T19" i="195"/>
  <c r="R19" i="195"/>
  <c r="P19" i="195"/>
  <c r="N19" i="195"/>
  <c r="I19" i="195"/>
  <c r="T11" i="195"/>
  <c r="R11" i="195"/>
  <c r="P11" i="195"/>
  <c r="N11" i="195"/>
  <c r="I11" i="195"/>
  <c r="E10" i="195"/>
  <c r="I37" i="195"/>
  <c r="R37" i="195"/>
  <c r="N37" i="195"/>
  <c r="P37" i="195"/>
  <c r="T33" i="194"/>
  <c r="T32" i="194"/>
  <c r="R31" i="194"/>
  <c r="T29" i="194"/>
  <c r="R29" i="194"/>
  <c r="R10" i="194"/>
  <c r="X32" i="194"/>
  <c r="V31" i="194"/>
  <c r="X29" i="194"/>
  <c r="X35" i="194"/>
  <c r="V29" i="194"/>
  <c r="V35" i="194"/>
  <c r="X25" i="194"/>
  <c r="V25" i="194"/>
  <c r="X19" i="194"/>
  <c r="V19" i="194"/>
  <c r="X11" i="194"/>
  <c r="V10" i="194"/>
  <c r="V11" i="194"/>
  <c r="L35" i="194"/>
  <c r="L25" i="194"/>
  <c r="L19" i="194"/>
  <c r="L11" i="194"/>
  <c r="G35" i="194"/>
  <c r="G25" i="194"/>
  <c r="G19" i="194"/>
  <c r="G11" i="194"/>
  <c r="Y73" i="194"/>
  <c r="T73" i="194"/>
  <c r="R73" i="194"/>
  <c r="P58" i="194"/>
  <c r="N58" i="194"/>
  <c r="P60" i="194" s="1"/>
  <c r="R58" i="194"/>
  <c r="R35" i="194"/>
  <c r="P35" i="194"/>
  <c r="N35" i="194"/>
  <c r="I35" i="194"/>
  <c r="T35" i="194"/>
  <c r="T25" i="194"/>
  <c r="R25" i="194"/>
  <c r="P25" i="194"/>
  <c r="N25" i="194"/>
  <c r="I25" i="194"/>
  <c r="T19" i="194"/>
  <c r="R19" i="194"/>
  <c r="P19" i="194"/>
  <c r="N19" i="194"/>
  <c r="I19" i="194"/>
  <c r="T11" i="194"/>
  <c r="R11" i="194"/>
  <c r="P11" i="194"/>
  <c r="N11" i="194"/>
  <c r="I11" i="194"/>
  <c r="E10" i="194"/>
  <c r="P37" i="194"/>
  <c r="R37" i="194"/>
  <c r="N37" i="194"/>
  <c r="I37" i="194"/>
  <c r="T29" i="193"/>
  <c r="R29" i="193"/>
  <c r="R10" i="193"/>
  <c r="T33" i="193"/>
  <c r="T32" i="193"/>
  <c r="T35" i="193" s="1"/>
  <c r="R31" i="193"/>
  <c r="R35" i="193"/>
  <c r="X32" i="193"/>
  <c r="V31" i="193"/>
  <c r="X29" i="193"/>
  <c r="X35" i="193"/>
  <c r="V29" i="193"/>
  <c r="V35" i="193"/>
  <c r="X25" i="193"/>
  <c r="V25" i="193"/>
  <c r="X19" i="193"/>
  <c r="V19" i="193"/>
  <c r="X11" i="193"/>
  <c r="V10" i="193"/>
  <c r="V11" i="193"/>
  <c r="G35" i="193"/>
  <c r="G25" i="193"/>
  <c r="G19" i="193"/>
  <c r="G11" i="193"/>
  <c r="L35" i="193"/>
  <c r="L25" i="193"/>
  <c r="L19" i="193"/>
  <c r="L11" i="193"/>
  <c r="Y73" i="193"/>
  <c r="T73" i="193"/>
  <c r="R73" i="193"/>
  <c r="P58" i="193"/>
  <c r="N58" i="193"/>
  <c r="P60" i="193" s="1"/>
  <c r="R58" i="193"/>
  <c r="P35" i="193"/>
  <c r="N35" i="193"/>
  <c r="I35" i="193"/>
  <c r="T25" i="193"/>
  <c r="R25" i="193"/>
  <c r="P25" i="193"/>
  <c r="N25" i="193"/>
  <c r="I25" i="193"/>
  <c r="T19" i="193"/>
  <c r="R19" i="193"/>
  <c r="P19" i="193"/>
  <c r="N19" i="193"/>
  <c r="I19" i="193"/>
  <c r="T11" i="193"/>
  <c r="R11" i="193"/>
  <c r="P11" i="193"/>
  <c r="N11" i="193"/>
  <c r="I11" i="193"/>
  <c r="E10" i="193"/>
  <c r="R37" i="193"/>
  <c r="N37" i="193"/>
  <c r="P37" i="193"/>
  <c r="I37" i="193"/>
  <c r="R10" i="192"/>
  <c r="T33" i="192"/>
  <c r="T32" i="192"/>
  <c r="R31" i="192"/>
  <c r="T29" i="192"/>
  <c r="R29" i="192"/>
  <c r="R35" i="192"/>
  <c r="X32" i="192"/>
  <c r="V31" i="192"/>
  <c r="X29" i="192"/>
  <c r="X35" i="192"/>
  <c r="V29" i="192"/>
  <c r="V35" i="192"/>
  <c r="X25" i="192"/>
  <c r="V25" i="192"/>
  <c r="X19" i="192"/>
  <c r="V19" i="192"/>
  <c r="X11" i="192"/>
  <c r="V10" i="192"/>
  <c r="V11" i="192"/>
  <c r="L35" i="192"/>
  <c r="L25" i="192"/>
  <c r="L19" i="192"/>
  <c r="L11" i="192"/>
  <c r="G35" i="192"/>
  <c r="G25" i="192"/>
  <c r="G19" i="192"/>
  <c r="G11" i="192"/>
  <c r="Y73" i="192"/>
  <c r="T73" i="192"/>
  <c r="R73" i="192"/>
  <c r="P58" i="192"/>
  <c r="N58" i="192"/>
  <c r="P35" i="192"/>
  <c r="N35" i="192"/>
  <c r="I35" i="192"/>
  <c r="T35" i="192"/>
  <c r="T25" i="192"/>
  <c r="R25" i="192"/>
  <c r="P25" i="192"/>
  <c r="N25" i="192"/>
  <c r="I25" i="192"/>
  <c r="T19" i="192"/>
  <c r="R19" i="192"/>
  <c r="P19" i="192"/>
  <c r="N19" i="192"/>
  <c r="I19" i="192"/>
  <c r="T11" i="192"/>
  <c r="R11" i="192"/>
  <c r="P11" i="192"/>
  <c r="N11" i="192"/>
  <c r="I11" i="192"/>
  <c r="E10" i="192"/>
  <c r="I37" i="192"/>
  <c r="R37" i="192"/>
  <c r="N37" i="192"/>
  <c r="P37" i="192"/>
  <c r="R10" i="190"/>
  <c r="T33" i="190"/>
  <c r="T32" i="190"/>
  <c r="R31" i="190"/>
  <c r="R29" i="190"/>
  <c r="T29" i="190"/>
  <c r="X32" i="190"/>
  <c r="V31" i="190"/>
  <c r="X29" i="190"/>
  <c r="X35" i="190"/>
  <c r="V29" i="190"/>
  <c r="V35" i="190"/>
  <c r="X25" i="190"/>
  <c r="V25" i="190"/>
  <c r="X19" i="190"/>
  <c r="V19" i="190"/>
  <c r="X11" i="190"/>
  <c r="V10" i="190"/>
  <c r="V11" i="190"/>
  <c r="L35" i="190"/>
  <c r="L25" i="190"/>
  <c r="L19" i="190"/>
  <c r="L11" i="190"/>
  <c r="G35" i="190"/>
  <c r="G25" i="190"/>
  <c r="G19" i="190"/>
  <c r="G11" i="190"/>
  <c r="Y73" i="191"/>
  <c r="T73" i="191"/>
  <c r="R73" i="191"/>
  <c r="P58" i="191"/>
  <c r="N58" i="191"/>
  <c r="P60" i="191" s="1"/>
  <c r="R58" i="191"/>
  <c r="P35" i="191"/>
  <c r="N35" i="191"/>
  <c r="L35" i="191"/>
  <c r="I35" i="191"/>
  <c r="G35" i="191"/>
  <c r="T33" i="191"/>
  <c r="X32" i="191"/>
  <c r="T32" i="191"/>
  <c r="V31" i="191"/>
  <c r="R31" i="191"/>
  <c r="X29" i="191"/>
  <c r="X35" i="191"/>
  <c r="V29" i="191"/>
  <c r="V35" i="191"/>
  <c r="T29" i="191"/>
  <c r="T35" i="191" s="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P37" i="191" s="1"/>
  <c r="N11" i="191"/>
  <c r="L11" i="191"/>
  <c r="I11" i="191"/>
  <c r="G11" i="191"/>
  <c r="G37" i="191" s="1"/>
  <c r="V10" i="191"/>
  <c r="V11" i="191"/>
  <c r="R10" i="191"/>
  <c r="R11" i="191" s="1"/>
  <c r="E10" i="191"/>
  <c r="V37" i="191"/>
  <c r="T35" i="190"/>
  <c r="Y73" i="190"/>
  <c r="T73" i="190"/>
  <c r="R73" i="190"/>
  <c r="P58" i="190"/>
  <c r="N58" i="190"/>
  <c r="R35" i="190"/>
  <c r="P35" i="190"/>
  <c r="N35" i="190"/>
  <c r="I35" i="190"/>
  <c r="T25" i="190"/>
  <c r="R25" i="190"/>
  <c r="P25" i="190"/>
  <c r="N25" i="190"/>
  <c r="I25" i="190"/>
  <c r="T19" i="190"/>
  <c r="R19" i="190"/>
  <c r="P19" i="190"/>
  <c r="N19" i="190"/>
  <c r="I19" i="190"/>
  <c r="T11" i="190"/>
  <c r="R11" i="190"/>
  <c r="P11" i="190"/>
  <c r="N11" i="190"/>
  <c r="I11" i="190"/>
  <c r="E10" i="190"/>
  <c r="R37" i="190"/>
  <c r="N37" i="190"/>
  <c r="P37" i="190"/>
  <c r="I37" i="190"/>
  <c r="T33" i="189"/>
  <c r="T32" i="189"/>
  <c r="R31" i="189"/>
  <c r="T29" i="189"/>
  <c r="R29" i="189"/>
  <c r="R35" i="189"/>
  <c r="X32" i="189"/>
  <c r="V31" i="189"/>
  <c r="X29" i="189"/>
  <c r="X35" i="189"/>
  <c r="V29" i="189"/>
  <c r="V35" i="189" s="1"/>
  <c r="X25" i="189"/>
  <c r="V25" i="189"/>
  <c r="X19" i="189"/>
  <c r="V19" i="189"/>
  <c r="X11" i="189"/>
  <c r="V10" i="189"/>
  <c r="V11" i="189"/>
  <c r="L35" i="189"/>
  <c r="L25" i="189"/>
  <c r="L19" i="189"/>
  <c r="L11" i="189"/>
  <c r="G35" i="189"/>
  <c r="G25" i="189"/>
  <c r="G19" i="189"/>
  <c r="G11" i="189"/>
  <c r="Y73" i="189"/>
  <c r="T73" i="189"/>
  <c r="R73" i="189"/>
  <c r="P58" i="189"/>
  <c r="N58" i="189"/>
  <c r="P35" i="189"/>
  <c r="N35" i="189"/>
  <c r="I35" i="189"/>
  <c r="T35" i="189"/>
  <c r="T25" i="189"/>
  <c r="R25" i="189"/>
  <c r="P25" i="189"/>
  <c r="N25" i="189"/>
  <c r="I25" i="189"/>
  <c r="T19" i="189"/>
  <c r="R19" i="189"/>
  <c r="P19" i="189"/>
  <c r="N19" i="189"/>
  <c r="I19" i="189"/>
  <c r="T11" i="189"/>
  <c r="P11" i="189"/>
  <c r="N11" i="189"/>
  <c r="I11" i="189"/>
  <c r="R10" i="189"/>
  <c r="R11" i="189" s="1"/>
  <c r="E10" i="189"/>
  <c r="N37" i="189"/>
  <c r="I37" i="189"/>
  <c r="R31" i="188"/>
  <c r="T32" i="188"/>
  <c r="T33" i="188"/>
  <c r="T29" i="188"/>
  <c r="R29" i="188"/>
  <c r="R10" i="188"/>
  <c r="X32" i="188"/>
  <c r="V31" i="188"/>
  <c r="X29" i="188"/>
  <c r="X35" i="188"/>
  <c r="V29" i="188"/>
  <c r="V35" i="188"/>
  <c r="X25" i="188"/>
  <c r="V25" i="188"/>
  <c r="X19" i="188"/>
  <c r="V19" i="188"/>
  <c r="X11" i="188"/>
  <c r="V10" i="188"/>
  <c r="V11" i="188"/>
  <c r="L35" i="188"/>
  <c r="L25" i="188"/>
  <c r="L19" i="188"/>
  <c r="L11" i="188"/>
  <c r="G35" i="188"/>
  <c r="G25" i="188"/>
  <c r="G19" i="188"/>
  <c r="G11" i="188"/>
  <c r="Y73" i="188"/>
  <c r="T73" i="188"/>
  <c r="R73" i="188"/>
  <c r="P58" i="188"/>
  <c r="N58" i="188"/>
  <c r="R35" i="188"/>
  <c r="P35" i="188"/>
  <c r="N35" i="188"/>
  <c r="I35" i="188"/>
  <c r="T35" i="188"/>
  <c r="T25" i="188"/>
  <c r="R25" i="188"/>
  <c r="P25" i="188"/>
  <c r="N25" i="188"/>
  <c r="I25" i="188"/>
  <c r="T19" i="188"/>
  <c r="R19" i="188"/>
  <c r="P19" i="188"/>
  <c r="N19" i="188"/>
  <c r="I19" i="188"/>
  <c r="T11" i="188"/>
  <c r="R11" i="188"/>
  <c r="P11" i="188"/>
  <c r="N11" i="188"/>
  <c r="I11" i="188"/>
  <c r="E10" i="188"/>
  <c r="R37" i="188"/>
  <c r="P37" i="188"/>
  <c r="N37" i="188"/>
  <c r="I37" i="188"/>
  <c r="T33" i="187"/>
  <c r="T32" i="187"/>
  <c r="R31" i="187"/>
  <c r="T29" i="187"/>
  <c r="R29" i="187"/>
  <c r="R10" i="187"/>
  <c r="X32" i="187"/>
  <c r="V31" i="187"/>
  <c r="X29" i="187"/>
  <c r="X35" i="187"/>
  <c r="V29" i="187"/>
  <c r="V35" i="187"/>
  <c r="X25" i="187"/>
  <c r="V25" i="187"/>
  <c r="X19" i="187"/>
  <c r="V19" i="187"/>
  <c r="X11" i="187"/>
  <c r="V10" i="187"/>
  <c r="V11" i="187"/>
  <c r="L35" i="187"/>
  <c r="L25" i="187"/>
  <c r="L19" i="187"/>
  <c r="L11" i="187"/>
  <c r="G35" i="187"/>
  <c r="G25" i="187"/>
  <c r="G19" i="187"/>
  <c r="G11" i="187"/>
  <c r="Y73" i="187"/>
  <c r="T73" i="187"/>
  <c r="R73" i="187"/>
  <c r="P58" i="187"/>
  <c r="N58" i="187"/>
  <c r="P60" i="187" s="1"/>
  <c r="R58" i="187"/>
  <c r="R35" i="187"/>
  <c r="P35" i="187"/>
  <c r="N35" i="187"/>
  <c r="I35" i="187"/>
  <c r="T35" i="187"/>
  <c r="T25" i="187"/>
  <c r="R25" i="187"/>
  <c r="P25" i="187"/>
  <c r="N25" i="187"/>
  <c r="I25" i="187"/>
  <c r="T19" i="187"/>
  <c r="R19" i="187"/>
  <c r="P19" i="187"/>
  <c r="N19" i="187"/>
  <c r="I19" i="187"/>
  <c r="T11" i="187"/>
  <c r="R11" i="187"/>
  <c r="P11" i="187"/>
  <c r="N11" i="187"/>
  <c r="I11" i="187"/>
  <c r="E10" i="187"/>
  <c r="R37" i="187"/>
  <c r="N37" i="187"/>
  <c r="P37" i="187"/>
  <c r="I37" i="187"/>
  <c r="T33" i="186"/>
  <c r="T32" i="186"/>
  <c r="T29" i="186"/>
  <c r="R29" i="186"/>
  <c r="R10" i="186"/>
  <c r="L35" i="186"/>
  <c r="L25" i="186"/>
  <c r="L19" i="186"/>
  <c r="L11" i="186"/>
  <c r="X32" i="186"/>
  <c r="V31" i="186"/>
  <c r="X29" i="186"/>
  <c r="X35" i="186"/>
  <c r="V29" i="186"/>
  <c r="V35" i="186"/>
  <c r="X25" i="186"/>
  <c r="V25" i="186"/>
  <c r="X19" i="186"/>
  <c r="V19" i="186"/>
  <c r="X11" i="186"/>
  <c r="V10" i="186"/>
  <c r="V11" i="186" s="1"/>
  <c r="G35" i="186"/>
  <c r="G25" i="186"/>
  <c r="G19" i="186"/>
  <c r="G11" i="186"/>
  <c r="Y73" i="186"/>
  <c r="T73" i="186"/>
  <c r="R73" i="186"/>
  <c r="P58" i="186"/>
  <c r="N58" i="186"/>
  <c r="P35" i="186"/>
  <c r="N35" i="186"/>
  <c r="I35" i="186"/>
  <c r="R31" i="186"/>
  <c r="R35" i="186" s="1"/>
  <c r="T35" i="186"/>
  <c r="T25" i="186"/>
  <c r="R25" i="186"/>
  <c r="P25" i="186"/>
  <c r="N25" i="186"/>
  <c r="I25" i="186"/>
  <c r="T19" i="186"/>
  <c r="R19" i="186"/>
  <c r="P19" i="186"/>
  <c r="N19" i="186"/>
  <c r="I19" i="186"/>
  <c r="T11" i="186"/>
  <c r="R11" i="186"/>
  <c r="P11" i="186"/>
  <c r="N11" i="186"/>
  <c r="I11" i="186"/>
  <c r="E10" i="186"/>
  <c r="I37" i="186"/>
  <c r="R37" i="186"/>
  <c r="N37" i="186"/>
  <c r="P37" i="186"/>
  <c r="T33" i="185"/>
  <c r="T29" i="185"/>
  <c r="T32" i="185"/>
  <c r="R31" i="185"/>
  <c r="R29" i="185"/>
  <c r="R10" i="185"/>
  <c r="X32" i="185"/>
  <c r="V31" i="185"/>
  <c r="X29" i="185"/>
  <c r="X35" i="185"/>
  <c r="V29" i="185"/>
  <c r="V35" i="185"/>
  <c r="X25" i="185"/>
  <c r="V25" i="185"/>
  <c r="X19" i="185"/>
  <c r="V19" i="185"/>
  <c r="X11" i="185"/>
  <c r="V10" i="185"/>
  <c r="V11" i="185"/>
  <c r="L35" i="185"/>
  <c r="L25" i="185"/>
  <c r="L19" i="185"/>
  <c r="L11" i="185"/>
  <c r="G35" i="185"/>
  <c r="G25" i="185"/>
  <c r="G19" i="185"/>
  <c r="G11" i="185"/>
  <c r="Y73" i="185"/>
  <c r="T73" i="185"/>
  <c r="R73" i="185"/>
  <c r="P58" i="185"/>
  <c r="N58" i="185"/>
  <c r="R58" i="185" s="1"/>
  <c r="P60" i="185"/>
  <c r="T35" i="185"/>
  <c r="R35" i="185"/>
  <c r="P35" i="185"/>
  <c r="N35" i="185"/>
  <c r="I35" i="185"/>
  <c r="T25" i="185"/>
  <c r="R25" i="185"/>
  <c r="P25" i="185"/>
  <c r="N25" i="185"/>
  <c r="I25" i="185"/>
  <c r="T19" i="185"/>
  <c r="R19" i="185"/>
  <c r="P19" i="185"/>
  <c r="N19" i="185"/>
  <c r="I19" i="185"/>
  <c r="T11" i="185"/>
  <c r="R11" i="185"/>
  <c r="P11" i="185"/>
  <c r="N11" i="185"/>
  <c r="I11" i="185"/>
  <c r="E10" i="185"/>
  <c r="I37" i="185"/>
  <c r="T37" i="185"/>
  <c r="R37" i="185"/>
  <c r="X35" i="184"/>
  <c r="V35" i="184"/>
  <c r="X25" i="184"/>
  <c r="V25" i="184"/>
  <c r="X19" i="184"/>
  <c r="V19" i="184"/>
  <c r="X11" i="184"/>
  <c r="V11" i="184"/>
  <c r="L35" i="184"/>
  <c r="L25" i="184"/>
  <c r="L19" i="184"/>
  <c r="L11" i="184"/>
  <c r="G35" i="184"/>
  <c r="G25" i="184"/>
  <c r="G19" i="184"/>
  <c r="G11" i="184"/>
  <c r="Y73" i="184"/>
  <c r="T73" i="184"/>
  <c r="R73" i="184"/>
  <c r="P58" i="184"/>
  <c r="N58" i="184"/>
  <c r="R35" i="184"/>
  <c r="P35" i="184"/>
  <c r="N35" i="184"/>
  <c r="I35" i="184"/>
  <c r="T35" i="184"/>
  <c r="T25" i="184"/>
  <c r="R25" i="184"/>
  <c r="P25" i="184"/>
  <c r="N25" i="184"/>
  <c r="I25" i="184"/>
  <c r="T19" i="184"/>
  <c r="R19" i="184"/>
  <c r="P19" i="184"/>
  <c r="N19" i="184"/>
  <c r="I19" i="184"/>
  <c r="T11" i="184"/>
  <c r="P11" i="184"/>
  <c r="N11" i="184"/>
  <c r="I11" i="184"/>
  <c r="R11" i="184"/>
  <c r="E10" i="184"/>
  <c r="I37" i="184"/>
  <c r="P37" i="184"/>
  <c r="N37" i="184"/>
  <c r="R37" i="184"/>
  <c r="P58" i="183"/>
  <c r="N58" i="183"/>
  <c r="Y73" i="183"/>
  <c r="T73" i="183"/>
  <c r="R73" i="183"/>
  <c r="P35" i="183"/>
  <c r="N35" i="183"/>
  <c r="L35" i="183"/>
  <c r="I35" i="183"/>
  <c r="G35" i="183"/>
  <c r="X32" i="183"/>
  <c r="T32" i="183"/>
  <c r="V31" i="183"/>
  <c r="R31" i="183"/>
  <c r="X29" i="183"/>
  <c r="X35" i="183"/>
  <c r="V29" i="183"/>
  <c r="V35" i="183"/>
  <c r="T29" i="183"/>
  <c r="T35" i="183" s="1"/>
  <c r="R29" i="183"/>
  <c r="R35" i="183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/>
  <c r="R10" i="183"/>
  <c r="R11" i="183" s="1"/>
  <c r="E10" i="183"/>
  <c r="I37" i="183"/>
  <c r="V37" i="183"/>
  <c r="R10" i="182"/>
  <c r="T32" i="182"/>
  <c r="R31" i="182"/>
  <c r="T29" i="182"/>
  <c r="R29" i="182"/>
  <c r="R35" i="182"/>
  <c r="X32" i="182"/>
  <c r="V31" i="182"/>
  <c r="X29" i="182"/>
  <c r="X35" i="182"/>
  <c r="V29" i="182"/>
  <c r="V35" i="182"/>
  <c r="X25" i="182"/>
  <c r="V25" i="182"/>
  <c r="X19" i="182"/>
  <c r="V19" i="182"/>
  <c r="X11" i="182"/>
  <c r="V10" i="182"/>
  <c r="V11" i="182"/>
  <c r="L35" i="182"/>
  <c r="L25" i="182"/>
  <c r="L19" i="182"/>
  <c r="L11" i="182"/>
  <c r="G35" i="182"/>
  <c r="G25" i="182"/>
  <c r="G19" i="182"/>
  <c r="G11" i="182"/>
  <c r="P35" i="182"/>
  <c r="N35" i="182"/>
  <c r="I35" i="182"/>
  <c r="T35" i="182"/>
  <c r="T25" i="182"/>
  <c r="R25" i="182"/>
  <c r="P25" i="182"/>
  <c r="N25" i="182"/>
  <c r="I25" i="182"/>
  <c r="T19" i="182"/>
  <c r="R19" i="182"/>
  <c r="P19" i="182"/>
  <c r="N19" i="182"/>
  <c r="I19" i="182"/>
  <c r="T11" i="182"/>
  <c r="R11" i="182"/>
  <c r="P11" i="182"/>
  <c r="N11" i="182"/>
  <c r="I11" i="182"/>
  <c r="E10" i="182"/>
  <c r="I37" i="182"/>
  <c r="R37" i="182"/>
  <c r="N37" i="182"/>
  <c r="R10" i="181"/>
  <c r="T32" i="181"/>
  <c r="R31" i="181"/>
  <c r="T29" i="181"/>
  <c r="R29" i="181"/>
  <c r="X32" i="181"/>
  <c r="V31" i="181"/>
  <c r="X29" i="181"/>
  <c r="X35" i="181"/>
  <c r="V29" i="181"/>
  <c r="V35" i="181"/>
  <c r="X25" i="181"/>
  <c r="V25" i="181"/>
  <c r="X19" i="181"/>
  <c r="V19" i="181"/>
  <c r="X11" i="181"/>
  <c r="V10" i="181"/>
  <c r="V11" i="181"/>
  <c r="L35" i="181"/>
  <c r="L25" i="181"/>
  <c r="L19" i="181"/>
  <c r="L11" i="181"/>
  <c r="G35" i="181"/>
  <c r="G25" i="181"/>
  <c r="G19" i="181"/>
  <c r="G11" i="181"/>
  <c r="P35" i="181"/>
  <c r="N35" i="181"/>
  <c r="I35" i="181"/>
  <c r="T35" i="181"/>
  <c r="R35" i="181"/>
  <c r="T25" i="181"/>
  <c r="R25" i="181"/>
  <c r="P25" i="181"/>
  <c r="N25" i="181"/>
  <c r="I25" i="181"/>
  <c r="T19" i="181"/>
  <c r="R19" i="181"/>
  <c r="P19" i="181"/>
  <c r="N19" i="181"/>
  <c r="I19" i="181"/>
  <c r="T11" i="181"/>
  <c r="R11" i="181"/>
  <c r="P11" i="181"/>
  <c r="N11" i="181"/>
  <c r="I11" i="181"/>
  <c r="E10" i="181"/>
  <c r="R37" i="181"/>
  <c r="N37" i="181"/>
  <c r="I37" i="181"/>
  <c r="R10" i="180"/>
  <c r="T29" i="180"/>
  <c r="R29" i="180"/>
  <c r="T32" i="180"/>
  <c r="R31" i="180"/>
  <c r="X32" i="180"/>
  <c r="V31" i="180"/>
  <c r="X29" i="180"/>
  <c r="X35" i="180"/>
  <c r="V29" i="180"/>
  <c r="V35" i="180"/>
  <c r="X25" i="180"/>
  <c r="V25" i="180"/>
  <c r="X19" i="180"/>
  <c r="V19" i="180"/>
  <c r="X11" i="180"/>
  <c r="V10" i="180"/>
  <c r="V11" i="180"/>
  <c r="L35" i="180"/>
  <c r="L25" i="180"/>
  <c r="L19" i="180"/>
  <c r="L11" i="180"/>
  <c r="G35" i="180"/>
  <c r="G25" i="180"/>
  <c r="G19" i="180"/>
  <c r="G11" i="180"/>
  <c r="R35" i="180"/>
  <c r="P35" i="180"/>
  <c r="N35" i="180"/>
  <c r="I35" i="180"/>
  <c r="T35" i="180"/>
  <c r="T25" i="180"/>
  <c r="R25" i="180"/>
  <c r="P25" i="180"/>
  <c r="N25" i="180"/>
  <c r="I25" i="180"/>
  <c r="T19" i="180"/>
  <c r="R19" i="180"/>
  <c r="P19" i="180"/>
  <c r="N19" i="180"/>
  <c r="I19" i="180"/>
  <c r="T11" i="180"/>
  <c r="R11" i="180"/>
  <c r="P11" i="180"/>
  <c r="N11" i="180"/>
  <c r="I11" i="180"/>
  <c r="E10" i="180"/>
  <c r="I37" i="180"/>
  <c r="R37" i="180"/>
  <c r="N37" i="180"/>
  <c r="P37" i="180"/>
  <c r="R10" i="179"/>
  <c r="T32" i="179"/>
  <c r="R31" i="179"/>
  <c r="R29" i="179"/>
  <c r="T29" i="179"/>
  <c r="X32" i="179"/>
  <c r="V31" i="179"/>
  <c r="X29" i="179"/>
  <c r="X35" i="179"/>
  <c r="V29" i="179"/>
  <c r="V35" i="179"/>
  <c r="X25" i="179"/>
  <c r="V25" i="179"/>
  <c r="X19" i="179"/>
  <c r="V19" i="179"/>
  <c r="X11" i="179"/>
  <c r="V10" i="179"/>
  <c r="V11" i="179"/>
  <c r="G35" i="179"/>
  <c r="G25" i="179"/>
  <c r="G19" i="179"/>
  <c r="G11" i="179"/>
  <c r="G11" i="178"/>
  <c r="G19" i="178"/>
  <c r="G25" i="178"/>
  <c r="G35" i="178"/>
  <c r="G37" i="178"/>
  <c r="L35" i="179"/>
  <c r="L25" i="179"/>
  <c r="L19" i="179"/>
  <c r="L11" i="179"/>
  <c r="P35" i="179"/>
  <c r="N35" i="179"/>
  <c r="I35" i="179"/>
  <c r="T35" i="179"/>
  <c r="R35" i="179"/>
  <c r="T25" i="179"/>
  <c r="R25" i="179"/>
  <c r="P25" i="179"/>
  <c r="N25" i="179"/>
  <c r="I25" i="179"/>
  <c r="T19" i="179"/>
  <c r="R19" i="179"/>
  <c r="P19" i="179"/>
  <c r="N19" i="179"/>
  <c r="I19" i="179"/>
  <c r="T11" i="179"/>
  <c r="R11" i="179"/>
  <c r="P11" i="179"/>
  <c r="N11" i="179"/>
  <c r="I11" i="179"/>
  <c r="E10" i="179"/>
  <c r="I37" i="179"/>
  <c r="R37" i="179"/>
  <c r="N37" i="179"/>
  <c r="R10" i="178"/>
  <c r="T29" i="178"/>
  <c r="R29" i="178"/>
  <c r="R31" i="178"/>
  <c r="T32" i="178"/>
  <c r="X32" i="178"/>
  <c r="V31" i="178"/>
  <c r="X29" i="178"/>
  <c r="X35" i="178"/>
  <c r="V29" i="178"/>
  <c r="V35" i="178"/>
  <c r="X25" i="178"/>
  <c r="V25" i="178"/>
  <c r="X19" i="178"/>
  <c r="V19" i="178"/>
  <c r="X11" i="178"/>
  <c r="V10" i="178"/>
  <c r="V11" i="178"/>
  <c r="L35" i="178"/>
  <c r="L25" i="178"/>
  <c r="L19" i="178"/>
  <c r="L11" i="178"/>
  <c r="P35" i="178"/>
  <c r="N35" i="178"/>
  <c r="I35" i="178"/>
  <c r="T35" i="178"/>
  <c r="R35" i="178"/>
  <c r="T25" i="178"/>
  <c r="R25" i="178"/>
  <c r="P25" i="178"/>
  <c r="N25" i="178"/>
  <c r="I25" i="178"/>
  <c r="T19" i="178"/>
  <c r="R19" i="178"/>
  <c r="P19" i="178"/>
  <c r="N19" i="178"/>
  <c r="I19" i="178"/>
  <c r="T11" i="178"/>
  <c r="R11" i="178"/>
  <c r="P11" i="178"/>
  <c r="N11" i="178"/>
  <c r="I11" i="178"/>
  <c r="E10" i="178"/>
  <c r="R37" i="178"/>
  <c r="N37" i="178"/>
  <c r="I37" i="178"/>
  <c r="R10" i="177"/>
  <c r="R11" i="177"/>
  <c r="T32" i="177"/>
  <c r="R31" i="177"/>
  <c r="T29" i="177"/>
  <c r="R29" i="177"/>
  <c r="G35" i="177"/>
  <c r="G25" i="177"/>
  <c r="G19" i="177"/>
  <c r="G11" i="177"/>
  <c r="X32" i="177"/>
  <c r="V31" i="177"/>
  <c r="X29" i="177"/>
  <c r="X35" i="177"/>
  <c r="V29" i="177"/>
  <c r="V35" i="177"/>
  <c r="X25" i="177"/>
  <c r="V25" i="177"/>
  <c r="X19" i="177"/>
  <c r="V19" i="177"/>
  <c r="X11" i="177"/>
  <c r="V10" i="177"/>
  <c r="V11" i="177"/>
  <c r="L35" i="177"/>
  <c r="L25" i="177"/>
  <c r="L19" i="177"/>
  <c r="L11" i="177"/>
  <c r="P35" i="177"/>
  <c r="N35" i="177"/>
  <c r="I35" i="177"/>
  <c r="T35" i="177"/>
  <c r="R35" i="177"/>
  <c r="T25" i="177"/>
  <c r="R25" i="177"/>
  <c r="P25" i="177"/>
  <c r="N25" i="177"/>
  <c r="I25" i="177"/>
  <c r="T19" i="177"/>
  <c r="R19" i="177"/>
  <c r="P19" i="177"/>
  <c r="N19" i="177"/>
  <c r="I19" i="177"/>
  <c r="T11" i="177"/>
  <c r="P11" i="177"/>
  <c r="N11" i="177"/>
  <c r="I11" i="177"/>
  <c r="E10" i="177"/>
  <c r="I37" i="177"/>
  <c r="N37" i="177"/>
  <c r="R37" i="177"/>
  <c r="T32" i="176"/>
  <c r="R31" i="176"/>
  <c r="T29" i="176"/>
  <c r="R29" i="176"/>
  <c r="R10" i="176"/>
  <c r="X32" i="176"/>
  <c r="V31" i="176"/>
  <c r="X29" i="176"/>
  <c r="X35" i="176"/>
  <c r="V29" i="176"/>
  <c r="V35" i="176"/>
  <c r="X25" i="176"/>
  <c r="V25" i="176"/>
  <c r="X19" i="176"/>
  <c r="V19" i="176"/>
  <c r="X11" i="176"/>
  <c r="V10" i="176"/>
  <c r="V11" i="176"/>
  <c r="L35" i="176"/>
  <c r="L25" i="176"/>
  <c r="L19" i="176"/>
  <c r="L11" i="176"/>
  <c r="G35" i="176"/>
  <c r="G25" i="176"/>
  <c r="G19" i="176"/>
  <c r="G11" i="176"/>
  <c r="P35" i="176"/>
  <c r="N35" i="176"/>
  <c r="I35" i="176"/>
  <c r="T35" i="176"/>
  <c r="T25" i="176"/>
  <c r="R25" i="176"/>
  <c r="P25" i="176"/>
  <c r="N25" i="176"/>
  <c r="I25" i="176"/>
  <c r="T19" i="176"/>
  <c r="R19" i="176"/>
  <c r="P19" i="176"/>
  <c r="N19" i="176"/>
  <c r="I19" i="176"/>
  <c r="T11" i="176"/>
  <c r="P11" i="176"/>
  <c r="N11" i="176"/>
  <c r="I11" i="176"/>
  <c r="R11" i="176"/>
  <c r="E10" i="176"/>
  <c r="P37" i="176"/>
  <c r="L37" i="176"/>
  <c r="N37" i="176"/>
  <c r="N43" i="176" s="1"/>
  <c r="G37" i="176"/>
  <c r="T37" i="176"/>
  <c r="V37" i="176"/>
  <c r="X37" i="176"/>
  <c r="R35" i="176"/>
  <c r="R37" i="176"/>
  <c r="I37" i="176"/>
  <c r="T32" i="175"/>
  <c r="R31" i="175"/>
  <c r="T29" i="175"/>
  <c r="T35" i="175"/>
  <c r="R29" i="175"/>
  <c r="R35" i="175" s="1"/>
  <c r="R10" i="175"/>
  <c r="P44" i="175"/>
  <c r="P43" i="175"/>
  <c r="X32" i="175"/>
  <c r="V31" i="175"/>
  <c r="X29" i="175"/>
  <c r="X35" i="175"/>
  <c r="V29" i="175"/>
  <c r="V35" i="175"/>
  <c r="X25" i="175"/>
  <c r="V25" i="175"/>
  <c r="X19" i="175"/>
  <c r="V19" i="175"/>
  <c r="X11" i="175"/>
  <c r="V10" i="175"/>
  <c r="V11" i="175"/>
  <c r="L35" i="175"/>
  <c r="L25" i="175"/>
  <c r="L19" i="175"/>
  <c r="L11" i="175"/>
  <c r="G35" i="175"/>
  <c r="G25" i="175"/>
  <c r="G19" i="175"/>
  <c r="G11" i="175"/>
  <c r="P35" i="175"/>
  <c r="N35" i="175"/>
  <c r="I35" i="175"/>
  <c r="T25" i="175"/>
  <c r="R25" i="175"/>
  <c r="P25" i="175"/>
  <c r="N25" i="175"/>
  <c r="I25" i="175"/>
  <c r="T19" i="175"/>
  <c r="R19" i="175"/>
  <c r="P19" i="175"/>
  <c r="N19" i="175"/>
  <c r="I19" i="175"/>
  <c r="T11" i="175"/>
  <c r="P11" i="175"/>
  <c r="N11" i="175"/>
  <c r="I11" i="175"/>
  <c r="R11" i="175"/>
  <c r="E10" i="175"/>
  <c r="P37" i="175"/>
  <c r="G37" i="175"/>
  <c r="L37" i="175"/>
  <c r="V37" i="175"/>
  <c r="X37" i="175"/>
  <c r="I37" i="175"/>
  <c r="N37" i="175"/>
  <c r="R37" i="175"/>
  <c r="T32" i="174"/>
  <c r="R31" i="174"/>
  <c r="T29" i="174"/>
  <c r="R29" i="174"/>
  <c r="R35" i="174" s="1"/>
  <c r="R10" i="174"/>
  <c r="X32" i="174"/>
  <c r="V31" i="174"/>
  <c r="X29" i="174"/>
  <c r="V29" i="174"/>
  <c r="V35" i="174"/>
  <c r="X25" i="174"/>
  <c r="V25" i="174"/>
  <c r="X19" i="174"/>
  <c r="V19" i="174"/>
  <c r="X11" i="174"/>
  <c r="V10" i="174"/>
  <c r="V11" i="174"/>
  <c r="L35" i="174"/>
  <c r="L25" i="174"/>
  <c r="L19" i="174"/>
  <c r="L11" i="174"/>
  <c r="G35" i="174"/>
  <c r="G25" i="174"/>
  <c r="G19" i="174"/>
  <c r="G11" i="174"/>
  <c r="P35" i="174"/>
  <c r="N35" i="174"/>
  <c r="I35" i="174"/>
  <c r="T35" i="174"/>
  <c r="T25" i="174"/>
  <c r="R25" i="174"/>
  <c r="P25" i="174"/>
  <c r="N25" i="174"/>
  <c r="I25" i="174"/>
  <c r="T19" i="174"/>
  <c r="R19" i="174"/>
  <c r="P19" i="174"/>
  <c r="N19" i="174"/>
  <c r="I19" i="174"/>
  <c r="T11" i="174"/>
  <c r="R11" i="174"/>
  <c r="P11" i="174"/>
  <c r="N11" i="174"/>
  <c r="I11" i="174"/>
  <c r="E10" i="174"/>
  <c r="P37" i="174"/>
  <c r="X35" i="174"/>
  <c r="X37" i="174"/>
  <c r="T37" i="174"/>
  <c r="N37" i="174"/>
  <c r="V37" i="174"/>
  <c r="R37" i="174"/>
  <c r="I37" i="174"/>
  <c r="T32" i="173"/>
  <c r="R31" i="173"/>
  <c r="T29" i="173"/>
  <c r="R29" i="173"/>
  <c r="R10" i="173"/>
  <c r="G35" i="173"/>
  <c r="G25" i="173"/>
  <c r="G19" i="173"/>
  <c r="G11" i="173"/>
  <c r="X32" i="173"/>
  <c r="V31" i="173"/>
  <c r="X29" i="173"/>
  <c r="X35" i="173"/>
  <c r="V29" i="173"/>
  <c r="V35" i="173"/>
  <c r="X25" i="173"/>
  <c r="V25" i="173"/>
  <c r="X19" i="173"/>
  <c r="V19" i="173"/>
  <c r="X11" i="173"/>
  <c r="V10" i="173"/>
  <c r="V11" i="173"/>
  <c r="L35" i="173"/>
  <c r="L25" i="173"/>
  <c r="L19" i="173"/>
  <c r="L11" i="173"/>
  <c r="P35" i="173"/>
  <c r="N35" i="173"/>
  <c r="I35" i="173"/>
  <c r="T35" i="173"/>
  <c r="R35" i="173"/>
  <c r="T25" i="173"/>
  <c r="R25" i="173"/>
  <c r="P25" i="173"/>
  <c r="N25" i="173"/>
  <c r="I25" i="173"/>
  <c r="T19" i="173"/>
  <c r="R19" i="173"/>
  <c r="P19" i="173"/>
  <c r="N19" i="173"/>
  <c r="I19" i="173"/>
  <c r="T11" i="173"/>
  <c r="R11" i="173"/>
  <c r="P11" i="173"/>
  <c r="N11" i="173"/>
  <c r="I11" i="173"/>
  <c r="E10" i="173"/>
  <c r="L37" i="173"/>
  <c r="G37" i="173"/>
  <c r="V37" i="173"/>
  <c r="X37" i="173"/>
  <c r="T37" i="173"/>
  <c r="N37" i="173"/>
  <c r="P37" i="173"/>
  <c r="R37" i="173"/>
  <c r="I37" i="173"/>
  <c r="R31" i="172"/>
  <c r="R29" i="172"/>
  <c r="R10" i="172"/>
  <c r="T29" i="172"/>
  <c r="T32" i="172"/>
  <c r="X32" i="172"/>
  <c r="V31" i="172"/>
  <c r="X29" i="172"/>
  <c r="V29" i="172"/>
  <c r="X25" i="172"/>
  <c r="V25" i="172"/>
  <c r="X19" i="172"/>
  <c r="V19" i="172"/>
  <c r="X11" i="172"/>
  <c r="V10" i="172"/>
  <c r="V11" i="172"/>
  <c r="L35" i="172"/>
  <c r="L25" i="172"/>
  <c r="L19" i="172"/>
  <c r="L11" i="172"/>
  <c r="G35" i="172"/>
  <c r="G25" i="172"/>
  <c r="G19" i="172"/>
  <c r="G11" i="172"/>
  <c r="T35" i="172"/>
  <c r="R35" i="172"/>
  <c r="P35" i="172"/>
  <c r="N35" i="172"/>
  <c r="I35" i="172"/>
  <c r="T25" i="172"/>
  <c r="R25" i="172"/>
  <c r="P25" i="172"/>
  <c r="N25" i="172"/>
  <c r="I25" i="172"/>
  <c r="T19" i="172"/>
  <c r="R19" i="172"/>
  <c r="P19" i="172"/>
  <c r="N19" i="172"/>
  <c r="I19" i="172"/>
  <c r="T11" i="172"/>
  <c r="R11" i="172"/>
  <c r="P11" i="172"/>
  <c r="N11" i="172"/>
  <c r="I11" i="172"/>
  <c r="E10" i="172"/>
  <c r="I35" i="171"/>
  <c r="I25" i="171"/>
  <c r="I19" i="171"/>
  <c r="I11" i="171"/>
  <c r="V35" i="172"/>
  <c r="X35" i="172"/>
  <c r="X37" i="172"/>
  <c r="R37" i="172"/>
  <c r="G37" i="172"/>
  <c r="T37" i="172"/>
  <c r="I37" i="172"/>
  <c r="N37" i="172"/>
  <c r="P37" i="172"/>
  <c r="V37" i="172"/>
  <c r="L37" i="172"/>
  <c r="I37" i="171"/>
  <c r="X35" i="171"/>
  <c r="V35" i="171"/>
  <c r="X25" i="171"/>
  <c r="V25" i="171"/>
  <c r="X19" i="171"/>
  <c r="V19" i="171"/>
  <c r="X11" i="171"/>
  <c r="V11" i="171"/>
  <c r="L35" i="171"/>
  <c r="L25" i="171"/>
  <c r="L19" i="171"/>
  <c r="L11" i="171"/>
  <c r="G35" i="171"/>
  <c r="G25" i="171"/>
  <c r="G19" i="171"/>
  <c r="G11" i="171"/>
  <c r="X37" i="171"/>
  <c r="G37" i="171"/>
  <c r="V37" i="171"/>
  <c r="L37" i="171"/>
  <c r="T35" i="171"/>
  <c r="P35" i="171"/>
  <c r="N35" i="171"/>
  <c r="R35" i="171"/>
  <c r="T25" i="171"/>
  <c r="R25" i="171"/>
  <c r="P25" i="171"/>
  <c r="N25" i="171"/>
  <c r="T19" i="171"/>
  <c r="R19" i="171"/>
  <c r="P19" i="171"/>
  <c r="N19" i="171"/>
  <c r="T11" i="171"/>
  <c r="P11" i="171"/>
  <c r="N11" i="171"/>
  <c r="R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X35" i="170"/>
  <c r="V29" i="170"/>
  <c r="T29" i="170"/>
  <c r="T35" i="170"/>
  <c r="R29" i="170"/>
  <c r="R35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/>
  <c r="R10" i="170"/>
  <c r="R11" i="170"/>
  <c r="E10" i="170"/>
  <c r="X37" i="170"/>
  <c r="L37" i="170"/>
  <c r="N37" i="170"/>
  <c r="T37" i="170"/>
  <c r="T37" i="171"/>
  <c r="G37" i="170"/>
  <c r="P37" i="170"/>
  <c r="V35" i="170"/>
  <c r="V37" i="170"/>
  <c r="P37" i="171"/>
  <c r="N37" i="171"/>
  <c r="R37" i="171"/>
  <c r="I37" i="170"/>
  <c r="R37" i="170"/>
  <c r="T32" i="169"/>
  <c r="T29" i="169"/>
  <c r="R31" i="169"/>
  <c r="R29" i="169"/>
  <c r="R35" i="169" s="1"/>
  <c r="R10" i="169"/>
  <c r="R11" i="169"/>
  <c r="G35" i="169"/>
  <c r="G25" i="169"/>
  <c r="G19" i="169"/>
  <c r="G11" i="169"/>
  <c r="L35" i="169"/>
  <c r="L25" i="169"/>
  <c r="L19" i="169"/>
  <c r="L11" i="169"/>
  <c r="X33" i="169"/>
  <c r="X32" i="169"/>
  <c r="V31" i="169"/>
  <c r="X29" i="169"/>
  <c r="V29" i="169"/>
  <c r="V35" i="169"/>
  <c r="X25" i="169"/>
  <c r="V25" i="169"/>
  <c r="X19" i="169"/>
  <c r="V19" i="169"/>
  <c r="X11" i="169"/>
  <c r="V10" i="169"/>
  <c r="V11" i="169"/>
  <c r="P35" i="169"/>
  <c r="N35" i="169"/>
  <c r="I35" i="169"/>
  <c r="T25" i="169"/>
  <c r="R25" i="169"/>
  <c r="P25" i="169"/>
  <c r="N25" i="169"/>
  <c r="I25" i="169"/>
  <c r="T19" i="169"/>
  <c r="R19" i="169"/>
  <c r="P19" i="169"/>
  <c r="N19" i="169"/>
  <c r="I19" i="169"/>
  <c r="T11" i="169"/>
  <c r="P11" i="169"/>
  <c r="N11" i="169"/>
  <c r="I11" i="169"/>
  <c r="E10" i="169"/>
  <c r="N37" i="169"/>
  <c r="L37" i="169"/>
  <c r="G37" i="169"/>
  <c r="P37" i="169"/>
  <c r="X35" i="169"/>
  <c r="X37" i="169"/>
  <c r="I37" i="169"/>
  <c r="T35" i="169"/>
  <c r="T37" i="169"/>
  <c r="V37" i="169"/>
  <c r="R37" i="169"/>
  <c r="R31" i="168"/>
  <c r="R29" i="168"/>
  <c r="R10" i="168"/>
  <c r="T32" i="168"/>
  <c r="T29" i="168"/>
  <c r="X33" i="168"/>
  <c r="X32" i="168"/>
  <c r="V31" i="168"/>
  <c r="X29" i="168"/>
  <c r="V29" i="168"/>
  <c r="X25" i="168"/>
  <c r="V25" i="168"/>
  <c r="X19" i="168"/>
  <c r="V19" i="168"/>
  <c r="X11" i="168"/>
  <c r="V10" i="168"/>
  <c r="V11" i="168"/>
  <c r="G35" i="168"/>
  <c r="G25" i="168"/>
  <c r="G19" i="168"/>
  <c r="G11" i="168"/>
  <c r="L35" i="168"/>
  <c r="L25" i="168"/>
  <c r="L19" i="168"/>
  <c r="L11" i="168"/>
  <c r="P35" i="168"/>
  <c r="N35" i="168"/>
  <c r="I35" i="168"/>
  <c r="T25" i="168"/>
  <c r="R25" i="168"/>
  <c r="P25" i="168"/>
  <c r="N25" i="168"/>
  <c r="I25" i="168"/>
  <c r="T19" i="168"/>
  <c r="R19" i="168"/>
  <c r="P19" i="168"/>
  <c r="N19" i="168"/>
  <c r="I19" i="168"/>
  <c r="T11" i="168"/>
  <c r="P11" i="168"/>
  <c r="N11" i="168"/>
  <c r="I11" i="168"/>
  <c r="R11" i="168"/>
  <c r="E10" i="168"/>
  <c r="R35" i="168"/>
  <c r="R37" i="168"/>
  <c r="V35" i="168"/>
  <c r="L37" i="168"/>
  <c r="G37" i="168"/>
  <c r="X35" i="168"/>
  <c r="X37" i="168"/>
  <c r="T35" i="168"/>
  <c r="T37" i="168"/>
  <c r="P37" i="168"/>
  <c r="N37" i="168"/>
  <c r="I37" i="168"/>
  <c r="V37" i="168"/>
  <c r="R29" i="167"/>
  <c r="R31" i="167"/>
  <c r="R10" i="167"/>
  <c r="R11" i="167"/>
  <c r="T32" i="167"/>
  <c r="T29" i="167"/>
  <c r="X33" i="167"/>
  <c r="X32" i="167"/>
  <c r="V31" i="167"/>
  <c r="X29" i="167"/>
  <c r="V29" i="167"/>
  <c r="X25" i="167"/>
  <c r="V25" i="167"/>
  <c r="X19" i="167"/>
  <c r="V19" i="167"/>
  <c r="X11" i="167"/>
  <c r="V10" i="167"/>
  <c r="V11" i="167"/>
  <c r="L35" i="167"/>
  <c r="L25" i="167"/>
  <c r="L19" i="167"/>
  <c r="L11" i="167"/>
  <c r="G35" i="167"/>
  <c r="G25" i="167"/>
  <c r="G19" i="167"/>
  <c r="G11" i="167"/>
  <c r="P35" i="167"/>
  <c r="N35" i="167"/>
  <c r="I35" i="167"/>
  <c r="T25" i="167"/>
  <c r="R25" i="167"/>
  <c r="P25" i="167"/>
  <c r="N25" i="167"/>
  <c r="I25" i="167"/>
  <c r="T19" i="167"/>
  <c r="R19" i="167"/>
  <c r="P19" i="167"/>
  <c r="N19" i="167"/>
  <c r="I19" i="167"/>
  <c r="T11" i="167"/>
  <c r="P11" i="167"/>
  <c r="N11" i="167"/>
  <c r="I11" i="167"/>
  <c r="E10" i="167"/>
  <c r="P37" i="167"/>
  <c r="X35" i="167"/>
  <c r="X37" i="167"/>
  <c r="V35" i="167"/>
  <c r="V37" i="167"/>
  <c r="G37" i="167"/>
  <c r="L37" i="167"/>
  <c r="T35" i="167"/>
  <c r="T37" i="167"/>
  <c r="R35" i="167"/>
  <c r="R37" i="167"/>
  <c r="N37" i="167"/>
  <c r="I37" i="167"/>
  <c r="T29" i="166"/>
  <c r="T32" i="166"/>
  <c r="R31" i="166"/>
  <c r="R29" i="166"/>
  <c r="R10" i="166"/>
  <c r="X33" i="166"/>
  <c r="X32" i="166"/>
  <c r="V31" i="166"/>
  <c r="X29" i="166"/>
  <c r="V29" i="166"/>
  <c r="X25" i="166"/>
  <c r="V25" i="166"/>
  <c r="X19" i="166"/>
  <c r="V19" i="166"/>
  <c r="X11" i="166"/>
  <c r="V10" i="166"/>
  <c r="V11" i="166"/>
  <c r="L35" i="166"/>
  <c r="L25" i="166"/>
  <c r="L19" i="166"/>
  <c r="L11" i="166"/>
  <c r="G35" i="166"/>
  <c r="G25" i="166"/>
  <c r="G19" i="166"/>
  <c r="G11" i="166"/>
  <c r="T35" i="166"/>
  <c r="P35" i="166"/>
  <c r="N35" i="166"/>
  <c r="I35" i="166"/>
  <c r="R35" i="166"/>
  <c r="T25" i="166"/>
  <c r="R25" i="166"/>
  <c r="P25" i="166"/>
  <c r="N25" i="166"/>
  <c r="I25" i="166"/>
  <c r="T19" i="166"/>
  <c r="R19" i="166"/>
  <c r="P19" i="166"/>
  <c r="N19" i="166"/>
  <c r="I19" i="166"/>
  <c r="T11" i="166"/>
  <c r="P11" i="166"/>
  <c r="N11" i="166"/>
  <c r="I11" i="166"/>
  <c r="R11" i="166"/>
  <c r="E10" i="166"/>
  <c r="T37" i="166"/>
  <c r="G37" i="166"/>
  <c r="L37" i="166"/>
  <c r="X35" i="166"/>
  <c r="X37" i="166"/>
  <c r="V35" i="166"/>
  <c r="V37" i="166"/>
  <c r="N37" i="166"/>
  <c r="P37" i="166"/>
  <c r="I37" i="166"/>
  <c r="R37" i="166"/>
  <c r="T32" i="165"/>
  <c r="T29" i="165"/>
  <c r="R31" i="165"/>
  <c r="R29" i="165"/>
  <c r="R10" i="165"/>
  <c r="X33" i="165"/>
  <c r="X32" i="165"/>
  <c r="V31" i="165"/>
  <c r="X29" i="165"/>
  <c r="V29" i="165"/>
  <c r="X25" i="165"/>
  <c r="V25" i="165"/>
  <c r="X19" i="165"/>
  <c r="V19" i="165"/>
  <c r="X11" i="165"/>
  <c r="V10" i="165"/>
  <c r="V11" i="165"/>
  <c r="L35" i="165"/>
  <c r="L25" i="165"/>
  <c r="L19" i="165"/>
  <c r="L11" i="165"/>
  <c r="G35" i="165"/>
  <c r="G25" i="165"/>
  <c r="G19" i="165"/>
  <c r="G11" i="165"/>
  <c r="R35" i="165"/>
  <c r="P35" i="165"/>
  <c r="N35" i="165"/>
  <c r="I35" i="165"/>
  <c r="T35" i="165"/>
  <c r="T25" i="165"/>
  <c r="R25" i="165"/>
  <c r="P25" i="165"/>
  <c r="N25" i="165"/>
  <c r="I25" i="165"/>
  <c r="T19" i="165"/>
  <c r="R19" i="165"/>
  <c r="P19" i="165"/>
  <c r="N19" i="165"/>
  <c r="I19" i="165"/>
  <c r="T11" i="165"/>
  <c r="R11" i="165"/>
  <c r="P11" i="165"/>
  <c r="N11" i="165"/>
  <c r="I11" i="165"/>
  <c r="E10" i="165"/>
  <c r="T37" i="165"/>
  <c r="G37" i="165"/>
  <c r="L37" i="165"/>
  <c r="X35" i="165"/>
  <c r="X37" i="165"/>
  <c r="V35" i="165"/>
  <c r="V37" i="165"/>
  <c r="R37" i="165"/>
  <c r="N37" i="165"/>
  <c r="P37" i="165"/>
  <c r="I37" i="165"/>
  <c r="R31" i="164"/>
  <c r="R29" i="164"/>
  <c r="R10" i="164"/>
  <c r="T32" i="164"/>
  <c r="T29" i="164"/>
  <c r="T35" i="164"/>
  <c r="G35" i="164"/>
  <c r="G25" i="164"/>
  <c r="G19" i="164"/>
  <c r="G11" i="164"/>
  <c r="X33" i="164"/>
  <c r="X32" i="164"/>
  <c r="V31" i="164"/>
  <c r="X29" i="164"/>
  <c r="V29" i="164"/>
  <c r="V35" i="164"/>
  <c r="X25" i="164"/>
  <c r="V25" i="164"/>
  <c r="X19" i="164"/>
  <c r="V19" i="164"/>
  <c r="X11" i="164"/>
  <c r="V10" i="164"/>
  <c r="V11" i="164"/>
  <c r="L35" i="164"/>
  <c r="L25" i="164"/>
  <c r="L19" i="164"/>
  <c r="L11" i="164"/>
  <c r="P35" i="164"/>
  <c r="N35" i="164"/>
  <c r="I35" i="164"/>
  <c r="R35" i="164"/>
  <c r="T25" i="164"/>
  <c r="R25" i="164"/>
  <c r="P25" i="164"/>
  <c r="N25" i="164"/>
  <c r="I25" i="164"/>
  <c r="T19" i="164"/>
  <c r="R19" i="164"/>
  <c r="P19" i="164"/>
  <c r="N19" i="164"/>
  <c r="I19" i="164"/>
  <c r="T11" i="164"/>
  <c r="P11" i="164"/>
  <c r="N11" i="164"/>
  <c r="I11" i="164"/>
  <c r="R11" i="164"/>
  <c r="E10" i="164"/>
  <c r="T37" i="164"/>
  <c r="L37" i="164"/>
  <c r="X35" i="164"/>
  <c r="X37" i="164"/>
  <c r="V37" i="164"/>
  <c r="G37" i="164"/>
  <c r="P37" i="164"/>
  <c r="I37" i="164"/>
  <c r="R37" i="164"/>
  <c r="N37" i="164"/>
  <c r="T32" i="163"/>
  <c r="T29" i="163"/>
  <c r="R31" i="163"/>
  <c r="R29" i="163"/>
  <c r="R10" i="163"/>
  <c r="X33" i="163"/>
  <c r="X32" i="163"/>
  <c r="V31" i="163"/>
  <c r="X29" i="163"/>
  <c r="V29" i="163"/>
  <c r="X25" i="163"/>
  <c r="V25" i="163"/>
  <c r="X19" i="163"/>
  <c r="V19" i="163"/>
  <c r="X11" i="163"/>
  <c r="V10" i="163"/>
  <c r="V11" i="163"/>
  <c r="L35" i="163"/>
  <c r="L25" i="163"/>
  <c r="L19" i="163"/>
  <c r="L11" i="163"/>
  <c r="G35" i="163"/>
  <c r="G25" i="163"/>
  <c r="G19" i="163"/>
  <c r="G11" i="163"/>
  <c r="P35" i="163"/>
  <c r="N35" i="163"/>
  <c r="I35" i="163"/>
  <c r="R35" i="163"/>
  <c r="T25" i="163"/>
  <c r="R25" i="163"/>
  <c r="P25" i="163"/>
  <c r="N25" i="163"/>
  <c r="I25" i="163"/>
  <c r="T19" i="163"/>
  <c r="R19" i="163"/>
  <c r="P19" i="163"/>
  <c r="N19" i="163"/>
  <c r="I19" i="163"/>
  <c r="T11" i="163"/>
  <c r="P11" i="163"/>
  <c r="N11" i="163"/>
  <c r="I11" i="163"/>
  <c r="R11" i="163"/>
  <c r="E10" i="163"/>
  <c r="X35" i="163"/>
  <c r="X37" i="163"/>
  <c r="V35" i="163"/>
  <c r="R37" i="163"/>
  <c r="N37" i="163"/>
  <c r="I37" i="163"/>
  <c r="P37" i="163"/>
  <c r="T35" i="163"/>
  <c r="T37" i="163"/>
  <c r="G37" i="163"/>
  <c r="L37" i="163"/>
  <c r="V37" i="163"/>
  <c r="T29" i="162"/>
  <c r="T32" i="162"/>
  <c r="R31" i="162"/>
  <c r="R29" i="162"/>
  <c r="R10" i="162"/>
  <c r="G35" i="162"/>
  <c r="G25" i="162"/>
  <c r="G19" i="162"/>
  <c r="G11" i="162"/>
  <c r="X33" i="162"/>
  <c r="X32" i="162"/>
  <c r="V31" i="162"/>
  <c r="X29" i="162"/>
  <c r="V29" i="162"/>
  <c r="X25" i="162"/>
  <c r="V25" i="162"/>
  <c r="X19" i="162"/>
  <c r="V19" i="162"/>
  <c r="X11" i="162"/>
  <c r="V10" i="162"/>
  <c r="V11" i="162"/>
  <c r="L35" i="162"/>
  <c r="L25" i="162"/>
  <c r="L19" i="162"/>
  <c r="L11" i="162"/>
  <c r="T35" i="162"/>
  <c r="P35" i="162"/>
  <c r="N35" i="162"/>
  <c r="I35" i="162"/>
  <c r="R35" i="162"/>
  <c r="T25" i="162"/>
  <c r="R25" i="162"/>
  <c r="P25" i="162"/>
  <c r="N25" i="162"/>
  <c r="I25" i="162"/>
  <c r="T19" i="162"/>
  <c r="R19" i="162"/>
  <c r="P19" i="162"/>
  <c r="N19" i="162"/>
  <c r="I19" i="162"/>
  <c r="T11" i="162"/>
  <c r="P11" i="162"/>
  <c r="N11" i="162"/>
  <c r="I11" i="162"/>
  <c r="R11" i="162"/>
  <c r="E10" i="162"/>
  <c r="X35" i="162"/>
  <c r="X37" i="162"/>
  <c r="V35" i="162"/>
  <c r="P37" i="162"/>
  <c r="T37" i="162"/>
  <c r="L37" i="162"/>
  <c r="G37" i="162"/>
  <c r="R37" i="162"/>
  <c r="N37" i="162"/>
  <c r="I37" i="162"/>
  <c r="V37" i="162"/>
  <c r="T32" i="161"/>
  <c r="T29" i="161"/>
  <c r="R31" i="161"/>
  <c r="R29" i="161"/>
  <c r="R10" i="161"/>
  <c r="X33" i="161"/>
  <c r="X32" i="161"/>
  <c r="V31" i="161"/>
  <c r="X29" i="161"/>
  <c r="V29" i="161"/>
  <c r="X25" i="161"/>
  <c r="V25" i="161"/>
  <c r="X19" i="161"/>
  <c r="V19" i="161"/>
  <c r="X11" i="161"/>
  <c r="V10" i="161"/>
  <c r="V11" i="161"/>
  <c r="L35" i="161"/>
  <c r="L25" i="161"/>
  <c r="L19" i="161"/>
  <c r="L11" i="161"/>
  <c r="G35" i="161"/>
  <c r="G25" i="161"/>
  <c r="G19" i="161"/>
  <c r="G11" i="161"/>
  <c r="R35" i="161"/>
  <c r="P35" i="161"/>
  <c r="N35" i="161"/>
  <c r="I35" i="161"/>
  <c r="T35" i="161"/>
  <c r="T25" i="161"/>
  <c r="R25" i="161"/>
  <c r="P25" i="161"/>
  <c r="N25" i="161"/>
  <c r="I25" i="161"/>
  <c r="T19" i="161"/>
  <c r="R19" i="161"/>
  <c r="P19" i="161"/>
  <c r="N19" i="161"/>
  <c r="I19" i="161"/>
  <c r="T11" i="161"/>
  <c r="R11" i="161"/>
  <c r="P11" i="161"/>
  <c r="N11" i="161"/>
  <c r="I11" i="161"/>
  <c r="E10" i="161"/>
  <c r="V35" i="161"/>
  <c r="V37" i="161"/>
  <c r="N37" i="161"/>
  <c r="T37" i="161"/>
  <c r="G37" i="161"/>
  <c r="L37" i="161"/>
  <c r="X35" i="161"/>
  <c r="X37" i="161"/>
  <c r="R37" i="161"/>
  <c r="P37" i="161"/>
  <c r="I37" i="161"/>
  <c r="R31" i="160"/>
  <c r="R29" i="160"/>
  <c r="R10" i="160"/>
  <c r="R11" i="160"/>
  <c r="T32" i="160"/>
  <c r="T29" i="160"/>
  <c r="G35" i="160"/>
  <c r="G25" i="160"/>
  <c r="G19" i="160"/>
  <c r="G11" i="160"/>
  <c r="X32" i="160"/>
  <c r="V31" i="160"/>
  <c r="X29" i="160"/>
  <c r="V29" i="160"/>
  <c r="X25" i="160"/>
  <c r="V25" i="160"/>
  <c r="X19" i="160"/>
  <c r="V19" i="160"/>
  <c r="X11" i="160"/>
  <c r="V10" i="160"/>
  <c r="V11" i="160"/>
  <c r="L35" i="160"/>
  <c r="L25" i="160"/>
  <c r="L19" i="160"/>
  <c r="L11" i="160"/>
  <c r="P35" i="160"/>
  <c r="N35" i="160"/>
  <c r="I35" i="160"/>
  <c r="T25" i="160"/>
  <c r="R25" i="160"/>
  <c r="P25" i="160"/>
  <c r="N25" i="160"/>
  <c r="I25" i="160"/>
  <c r="T19" i="160"/>
  <c r="R19" i="160"/>
  <c r="P19" i="160"/>
  <c r="N19" i="160"/>
  <c r="I19" i="160"/>
  <c r="T11" i="160"/>
  <c r="P11" i="160"/>
  <c r="N11" i="160"/>
  <c r="I11" i="160"/>
  <c r="E10" i="160"/>
  <c r="T35" i="160"/>
  <c r="L37" i="160"/>
  <c r="V35" i="160"/>
  <c r="V37" i="160"/>
  <c r="G37" i="160"/>
  <c r="T37" i="160"/>
  <c r="X35" i="160"/>
  <c r="X37" i="160"/>
  <c r="R35" i="160"/>
  <c r="R37" i="160"/>
  <c r="N37" i="160"/>
  <c r="P37" i="160"/>
  <c r="I37" i="160"/>
  <c r="R31" i="159"/>
  <c r="R29" i="159"/>
  <c r="R10" i="159"/>
  <c r="R11" i="159"/>
  <c r="T32" i="159"/>
  <c r="T29" i="159"/>
  <c r="X32" i="159"/>
  <c r="V31" i="159"/>
  <c r="X29" i="159"/>
  <c r="V29" i="159"/>
  <c r="X25" i="159"/>
  <c r="V25" i="159"/>
  <c r="X19" i="159"/>
  <c r="V19" i="159"/>
  <c r="X11" i="159"/>
  <c r="V10" i="159"/>
  <c r="V11" i="159"/>
  <c r="L35" i="159"/>
  <c r="L25" i="159"/>
  <c r="L19" i="159"/>
  <c r="L11" i="159"/>
  <c r="G35" i="159"/>
  <c r="G25" i="159"/>
  <c r="G19" i="159"/>
  <c r="G11" i="159"/>
  <c r="P35" i="159"/>
  <c r="N35" i="159"/>
  <c r="I35" i="159"/>
  <c r="T25" i="159"/>
  <c r="R25" i="159"/>
  <c r="P25" i="159"/>
  <c r="N25" i="159"/>
  <c r="I25" i="159"/>
  <c r="T19" i="159"/>
  <c r="R19" i="159"/>
  <c r="P19" i="159"/>
  <c r="N19" i="159"/>
  <c r="I19" i="159"/>
  <c r="T11" i="159"/>
  <c r="P11" i="159"/>
  <c r="N11" i="159"/>
  <c r="I11" i="159"/>
  <c r="E10" i="159"/>
  <c r="T35" i="159"/>
  <c r="R35" i="159"/>
  <c r="R37" i="159"/>
  <c r="V35" i="159"/>
  <c r="V37" i="159"/>
  <c r="P37" i="159"/>
  <c r="T37" i="159"/>
  <c r="L37" i="159"/>
  <c r="X35" i="159"/>
  <c r="X37" i="159"/>
  <c r="N37" i="159"/>
  <c r="I37" i="159"/>
  <c r="G37" i="159"/>
  <c r="X35" i="158"/>
  <c r="V35" i="158"/>
  <c r="X25" i="158"/>
  <c r="V25" i="158"/>
  <c r="X19" i="158"/>
  <c r="V19" i="158"/>
  <c r="X11" i="158"/>
  <c r="V11" i="158"/>
  <c r="L35" i="158"/>
  <c r="L25" i="158"/>
  <c r="L19" i="158"/>
  <c r="L11" i="158"/>
  <c r="G35" i="158"/>
  <c r="G25" i="158"/>
  <c r="G19" i="158"/>
  <c r="G11" i="158"/>
  <c r="I35" i="158"/>
  <c r="P35" i="158"/>
  <c r="N35" i="158"/>
  <c r="T35" i="158"/>
  <c r="R35" i="158"/>
  <c r="T25" i="158"/>
  <c r="R25" i="158"/>
  <c r="P25" i="158"/>
  <c r="N25" i="158"/>
  <c r="I25" i="158"/>
  <c r="T19" i="158"/>
  <c r="R19" i="158"/>
  <c r="P19" i="158"/>
  <c r="N19" i="158"/>
  <c r="I19" i="158"/>
  <c r="T11" i="158"/>
  <c r="R11" i="158"/>
  <c r="P11" i="158"/>
  <c r="N11" i="158"/>
  <c r="I11" i="158"/>
  <c r="E10" i="158"/>
  <c r="P37" i="158"/>
  <c r="V37" i="158"/>
  <c r="G37" i="158"/>
  <c r="L37" i="158"/>
  <c r="X37" i="158"/>
  <c r="T37" i="158"/>
  <c r="R37" i="158"/>
  <c r="N37" i="158"/>
  <c r="I37" i="158"/>
  <c r="T32" i="157"/>
  <c r="P32" i="157"/>
  <c r="P35" i="157"/>
  <c r="R31" i="157"/>
  <c r="N31" i="157"/>
  <c r="N35" i="157"/>
  <c r="L35" i="157"/>
  <c r="I35" i="157"/>
  <c r="G35" i="157"/>
  <c r="T33" i="157"/>
  <c r="X32" i="157"/>
  <c r="V31" i="157"/>
  <c r="X29" i="157"/>
  <c r="V29" i="157"/>
  <c r="T29" i="157"/>
  <c r="R29" i="157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/>
  <c r="R10" i="157"/>
  <c r="R11" i="157"/>
  <c r="E10" i="157"/>
  <c r="X35" i="157"/>
  <c r="X37" i="157"/>
  <c r="P37" i="157"/>
  <c r="G37" i="157"/>
  <c r="L37" i="157"/>
  <c r="T35" i="157"/>
  <c r="T37" i="157"/>
  <c r="V35" i="157"/>
  <c r="V37" i="157"/>
  <c r="N37" i="157"/>
  <c r="R35" i="157"/>
  <c r="R37" i="157"/>
  <c r="I37" i="157"/>
  <c r="R29" i="156"/>
  <c r="R31" i="156"/>
  <c r="R10" i="156"/>
  <c r="T32" i="156"/>
  <c r="T29" i="156"/>
  <c r="X32" i="156"/>
  <c r="V31" i="156"/>
  <c r="X29" i="156"/>
  <c r="X35" i="156"/>
  <c r="V29" i="156"/>
  <c r="X25" i="156"/>
  <c r="V25" i="156"/>
  <c r="X19" i="156"/>
  <c r="V19" i="156"/>
  <c r="X11" i="156"/>
  <c r="V10" i="156"/>
  <c r="V11" i="156"/>
  <c r="L35" i="156"/>
  <c r="L25" i="156"/>
  <c r="L19" i="156"/>
  <c r="L11" i="156"/>
  <c r="G35" i="156"/>
  <c r="G25" i="156"/>
  <c r="G19" i="156"/>
  <c r="G11" i="156"/>
  <c r="P35" i="156"/>
  <c r="N35" i="156"/>
  <c r="I35" i="156"/>
  <c r="T33" i="156"/>
  <c r="R35" i="156"/>
  <c r="T25" i="156"/>
  <c r="R25" i="156"/>
  <c r="P25" i="156"/>
  <c r="N25" i="156"/>
  <c r="I25" i="156"/>
  <c r="T19" i="156"/>
  <c r="R19" i="156"/>
  <c r="P19" i="156"/>
  <c r="N19" i="156"/>
  <c r="I19" i="156"/>
  <c r="T11" i="156"/>
  <c r="P11" i="156"/>
  <c r="N11" i="156"/>
  <c r="I11" i="156"/>
  <c r="R11" i="156"/>
  <c r="E10" i="156"/>
  <c r="V35" i="156"/>
  <c r="V37" i="156"/>
  <c r="T35" i="156"/>
  <c r="T37" i="156"/>
  <c r="P37" i="156"/>
  <c r="L37" i="156"/>
  <c r="X37" i="156"/>
  <c r="G37" i="156"/>
  <c r="N37" i="156"/>
  <c r="I37" i="156"/>
  <c r="R37" i="156"/>
  <c r="T32" i="155"/>
  <c r="R31" i="155"/>
  <c r="T29" i="155"/>
  <c r="R29" i="155"/>
  <c r="R35" i="155" s="1"/>
  <c r="R10" i="155"/>
  <c r="R11" i="155"/>
  <c r="X32" i="155"/>
  <c r="V31" i="155"/>
  <c r="X29" i="155"/>
  <c r="V29" i="155"/>
  <c r="X25" i="155"/>
  <c r="V25" i="155"/>
  <c r="X19" i="155"/>
  <c r="V19" i="155"/>
  <c r="X11" i="155"/>
  <c r="V10" i="155"/>
  <c r="V11" i="155"/>
  <c r="L35" i="155"/>
  <c r="L25" i="155"/>
  <c r="L19" i="155"/>
  <c r="L11" i="155"/>
  <c r="G35" i="155"/>
  <c r="G25" i="155"/>
  <c r="G19" i="155"/>
  <c r="G11" i="155"/>
  <c r="P35" i="155"/>
  <c r="N35" i="155"/>
  <c r="I35" i="155"/>
  <c r="T33" i="155"/>
  <c r="T25" i="155"/>
  <c r="R25" i="155"/>
  <c r="P25" i="155"/>
  <c r="N25" i="155"/>
  <c r="I25" i="155"/>
  <c r="T19" i="155"/>
  <c r="R19" i="155"/>
  <c r="P19" i="155"/>
  <c r="N19" i="155"/>
  <c r="I19" i="155"/>
  <c r="T11" i="155"/>
  <c r="P11" i="155"/>
  <c r="N11" i="155"/>
  <c r="I11" i="155"/>
  <c r="E10" i="155"/>
  <c r="X35" i="155"/>
  <c r="X37" i="155"/>
  <c r="V35" i="155"/>
  <c r="V37" i="155"/>
  <c r="T35" i="155"/>
  <c r="T37" i="155"/>
  <c r="G37" i="155"/>
  <c r="L37" i="155"/>
  <c r="P37" i="155"/>
  <c r="N37" i="155"/>
  <c r="I37" i="155"/>
  <c r="R37" i="155"/>
  <c r="T32" i="154"/>
  <c r="R31" i="154"/>
  <c r="T29" i="154"/>
  <c r="R29" i="154"/>
  <c r="R10" i="154"/>
  <c r="R11" i="154"/>
  <c r="X32" i="154"/>
  <c r="V31" i="154"/>
  <c r="X29" i="154"/>
  <c r="V29" i="154"/>
  <c r="X25" i="154"/>
  <c r="V25" i="154"/>
  <c r="X19" i="154"/>
  <c r="V19" i="154"/>
  <c r="X11" i="154"/>
  <c r="V10" i="154"/>
  <c r="V11" i="154"/>
  <c r="L35" i="154"/>
  <c r="L25" i="154"/>
  <c r="L19" i="154"/>
  <c r="L11" i="154"/>
  <c r="G35" i="154"/>
  <c r="G25" i="154"/>
  <c r="G19" i="154"/>
  <c r="G11" i="154"/>
  <c r="P35" i="154"/>
  <c r="N35" i="154"/>
  <c r="I35" i="154"/>
  <c r="T33" i="154"/>
  <c r="T25" i="154"/>
  <c r="R25" i="154"/>
  <c r="P25" i="154"/>
  <c r="N25" i="154"/>
  <c r="I25" i="154"/>
  <c r="T19" i="154"/>
  <c r="R19" i="154"/>
  <c r="P19" i="154"/>
  <c r="N19" i="154"/>
  <c r="I19" i="154"/>
  <c r="T11" i="154"/>
  <c r="P11" i="154"/>
  <c r="N11" i="154"/>
  <c r="I11" i="154"/>
  <c r="E10" i="154"/>
  <c r="V35" i="154"/>
  <c r="V37" i="154"/>
  <c r="X35" i="154"/>
  <c r="X37" i="154"/>
  <c r="N37" i="154"/>
  <c r="P37" i="154"/>
  <c r="G37" i="154"/>
  <c r="L37" i="154"/>
  <c r="T35" i="154"/>
  <c r="T37" i="154"/>
  <c r="R35" i="154"/>
  <c r="R37" i="154"/>
  <c r="I37" i="154"/>
  <c r="R31" i="153"/>
  <c r="R29" i="153"/>
  <c r="R10" i="153"/>
  <c r="T32" i="153"/>
  <c r="T29" i="153"/>
  <c r="X32" i="153"/>
  <c r="V31" i="153"/>
  <c r="X29" i="153"/>
  <c r="X35" i="153"/>
  <c r="V29" i="153"/>
  <c r="V35" i="153"/>
  <c r="X25" i="153"/>
  <c r="V25" i="153"/>
  <c r="X19" i="153"/>
  <c r="V19" i="153"/>
  <c r="X11" i="153"/>
  <c r="V10" i="153"/>
  <c r="V11" i="153"/>
  <c r="L35" i="153"/>
  <c r="L25" i="153"/>
  <c r="L19" i="153"/>
  <c r="L11" i="153"/>
  <c r="V37" i="153"/>
  <c r="X37" i="153"/>
  <c r="L37" i="153"/>
  <c r="G35" i="153"/>
  <c r="G25" i="153"/>
  <c r="G19" i="153"/>
  <c r="G11" i="153"/>
  <c r="P35" i="153"/>
  <c r="N35" i="153"/>
  <c r="I35" i="153"/>
  <c r="T33" i="153"/>
  <c r="T35" i="153"/>
  <c r="R35" i="153"/>
  <c r="T25" i="153"/>
  <c r="R25" i="153"/>
  <c r="P25" i="153"/>
  <c r="N25" i="153"/>
  <c r="I25" i="153"/>
  <c r="T19" i="153"/>
  <c r="R19" i="153"/>
  <c r="P19" i="153"/>
  <c r="N19" i="153"/>
  <c r="I19" i="153"/>
  <c r="T11" i="153"/>
  <c r="P11" i="153"/>
  <c r="N11" i="153"/>
  <c r="I11" i="153"/>
  <c r="R11" i="153"/>
  <c r="E10" i="153"/>
  <c r="T37" i="153"/>
  <c r="P37" i="153"/>
  <c r="G37" i="153"/>
  <c r="N37" i="153"/>
  <c r="I37" i="153"/>
  <c r="R37" i="153"/>
  <c r="R31" i="152"/>
  <c r="R29" i="152"/>
  <c r="R10" i="152"/>
  <c r="T32" i="152"/>
  <c r="T29" i="152"/>
  <c r="X32" i="152"/>
  <c r="V31" i="152"/>
  <c r="X29" i="152"/>
  <c r="V29" i="152"/>
  <c r="X25" i="152"/>
  <c r="V25" i="152"/>
  <c r="X19" i="152"/>
  <c r="V19" i="152"/>
  <c r="X11" i="152"/>
  <c r="V10" i="152"/>
  <c r="V11" i="152"/>
  <c r="L35" i="152"/>
  <c r="L25" i="152"/>
  <c r="L19" i="152"/>
  <c r="L11" i="152"/>
  <c r="V35" i="152"/>
  <c r="V37" i="152"/>
  <c r="L37" i="152"/>
  <c r="X35" i="152"/>
  <c r="X37" i="152"/>
  <c r="G35" i="152"/>
  <c r="G25" i="152"/>
  <c r="G19" i="152"/>
  <c r="G11" i="152"/>
  <c r="P35" i="152"/>
  <c r="N35" i="152"/>
  <c r="I35" i="152"/>
  <c r="T33" i="152"/>
  <c r="T35" i="152"/>
  <c r="R35" i="152"/>
  <c r="T25" i="152"/>
  <c r="R25" i="152"/>
  <c r="P25" i="152"/>
  <c r="N25" i="152"/>
  <c r="I25" i="152"/>
  <c r="T19" i="152"/>
  <c r="R19" i="152"/>
  <c r="P19" i="152"/>
  <c r="N19" i="152"/>
  <c r="I19" i="152"/>
  <c r="T11" i="152"/>
  <c r="P11" i="152"/>
  <c r="N11" i="152"/>
  <c r="I11" i="152"/>
  <c r="R11" i="152"/>
  <c r="E10" i="152"/>
  <c r="T37" i="152"/>
  <c r="P37" i="152"/>
  <c r="G37" i="152"/>
  <c r="N37" i="152"/>
  <c r="I37" i="152"/>
  <c r="R37" i="152"/>
  <c r="R31" i="151"/>
  <c r="R29" i="151"/>
  <c r="R10" i="151"/>
  <c r="T32" i="151"/>
  <c r="T29" i="151"/>
  <c r="X32" i="151"/>
  <c r="V31" i="151"/>
  <c r="X29" i="151"/>
  <c r="V29" i="151"/>
  <c r="X25" i="151"/>
  <c r="V25" i="151"/>
  <c r="X19" i="151"/>
  <c r="V19" i="151"/>
  <c r="X11" i="151"/>
  <c r="V10" i="151"/>
  <c r="V11" i="151"/>
  <c r="L35" i="151"/>
  <c r="L25" i="151"/>
  <c r="L19" i="151"/>
  <c r="L11" i="151"/>
  <c r="V35" i="151"/>
  <c r="V37" i="151"/>
  <c r="L37" i="151"/>
  <c r="X35" i="151"/>
  <c r="X37" i="151"/>
  <c r="G35" i="151"/>
  <c r="G25" i="151"/>
  <c r="G19" i="151"/>
  <c r="G11" i="151"/>
  <c r="P35" i="151"/>
  <c r="N35" i="151"/>
  <c r="I35" i="151"/>
  <c r="T33" i="151"/>
  <c r="T35" i="151"/>
  <c r="R35" i="151"/>
  <c r="T25" i="151"/>
  <c r="R25" i="151"/>
  <c r="P25" i="151"/>
  <c r="N25" i="151"/>
  <c r="I25" i="151"/>
  <c r="T19" i="151"/>
  <c r="R19" i="151"/>
  <c r="P19" i="151"/>
  <c r="N19" i="151"/>
  <c r="I19" i="151"/>
  <c r="T11" i="151"/>
  <c r="P11" i="151"/>
  <c r="N11" i="151"/>
  <c r="I11" i="151"/>
  <c r="R11" i="151"/>
  <c r="E10" i="151"/>
  <c r="G37" i="151"/>
  <c r="T37" i="151"/>
  <c r="P37" i="151"/>
  <c r="N37" i="151"/>
  <c r="I37" i="151"/>
  <c r="R37" i="151"/>
  <c r="R10" i="150"/>
  <c r="T32" i="150"/>
  <c r="R31" i="150"/>
  <c r="T29" i="150"/>
  <c r="R29" i="150"/>
  <c r="X32" i="150"/>
  <c r="V31" i="150"/>
  <c r="X29" i="150"/>
  <c r="V29" i="150"/>
  <c r="X25" i="150"/>
  <c r="V25" i="150"/>
  <c r="X19" i="150"/>
  <c r="V19" i="150"/>
  <c r="X11" i="150"/>
  <c r="V10" i="150"/>
  <c r="V11" i="150"/>
  <c r="L35" i="150"/>
  <c r="L25" i="150"/>
  <c r="L19" i="150"/>
  <c r="L11" i="150"/>
  <c r="G35" i="150"/>
  <c r="G25" i="150"/>
  <c r="G19" i="150"/>
  <c r="G11" i="150"/>
  <c r="P35" i="150"/>
  <c r="N35" i="150"/>
  <c r="I35" i="150"/>
  <c r="T33" i="150"/>
  <c r="T25" i="150"/>
  <c r="R25" i="150"/>
  <c r="P25" i="150"/>
  <c r="N25" i="150"/>
  <c r="I25" i="150"/>
  <c r="T19" i="150"/>
  <c r="R19" i="150"/>
  <c r="P19" i="150"/>
  <c r="N19" i="150"/>
  <c r="I19" i="150"/>
  <c r="T11" i="150"/>
  <c r="P11" i="150"/>
  <c r="N11" i="150"/>
  <c r="I11" i="150"/>
  <c r="R11" i="150"/>
  <c r="E10" i="150"/>
  <c r="R35" i="150"/>
  <c r="R37" i="150"/>
  <c r="T35" i="150"/>
  <c r="T37" i="150"/>
  <c r="P37" i="150"/>
  <c r="G37" i="150"/>
  <c r="L37" i="150"/>
  <c r="V35" i="150"/>
  <c r="V37" i="150"/>
  <c r="X35" i="150"/>
  <c r="X37" i="150"/>
  <c r="N37" i="150"/>
  <c r="I37" i="150"/>
  <c r="R31" i="149"/>
  <c r="R29" i="149"/>
  <c r="R10" i="149"/>
  <c r="T32" i="149"/>
  <c r="T29" i="149"/>
  <c r="X32" i="149"/>
  <c r="V31" i="149"/>
  <c r="X29" i="149"/>
  <c r="V29" i="149"/>
  <c r="X25" i="149"/>
  <c r="V25" i="149"/>
  <c r="X19" i="149"/>
  <c r="V19" i="149"/>
  <c r="X11" i="149"/>
  <c r="V10" i="149"/>
  <c r="V11" i="149"/>
  <c r="L35" i="149"/>
  <c r="L25" i="149"/>
  <c r="L19" i="149"/>
  <c r="L11" i="149"/>
  <c r="G35" i="149"/>
  <c r="G25" i="149"/>
  <c r="G19" i="149"/>
  <c r="G11" i="149"/>
  <c r="P35" i="149"/>
  <c r="N35" i="149"/>
  <c r="I35" i="149"/>
  <c r="T33" i="149"/>
  <c r="T35" i="149"/>
  <c r="R35" i="149"/>
  <c r="T25" i="149"/>
  <c r="R25" i="149"/>
  <c r="P25" i="149"/>
  <c r="N25" i="149"/>
  <c r="I25" i="149"/>
  <c r="T19" i="149"/>
  <c r="R19" i="149"/>
  <c r="P19" i="149"/>
  <c r="N19" i="149"/>
  <c r="I19" i="149"/>
  <c r="T11" i="149"/>
  <c r="R11" i="149"/>
  <c r="P11" i="149"/>
  <c r="N11" i="149"/>
  <c r="I11" i="149"/>
  <c r="E10" i="149"/>
  <c r="X35" i="149"/>
  <c r="V35" i="149"/>
  <c r="V37" i="149"/>
  <c r="T37" i="149"/>
  <c r="P37" i="149"/>
  <c r="G37" i="149"/>
  <c r="L37" i="149"/>
  <c r="X37" i="149"/>
  <c r="I37" i="149"/>
  <c r="R37" i="149"/>
  <c r="N37" i="149"/>
  <c r="T33" i="148"/>
  <c r="T32" i="148"/>
  <c r="T29" i="148"/>
  <c r="R31" i="148"/>
  <c r="R29" i="148"/>
  <c r="R10" i="148"/>
  <c r="X32" i="148"/>
  <c r="V31" i="148"/>
  <c r="X29" i="148"/>
  <c r="V29" i="148"/>
  <c r="X25" i="148"/>
  <c r="V25" i="148"/>
  <c r="X19" i="148"/>
  <c r="V19" i="148"/>
  <c r="X11" i="148"/>
  <c r="V10" i="148"/>
  <c r="V11" i="148"/>
  <c r="L35" i="148"/>
  <c r="L25" i="148"/>
  <c r="L19" i="148"/>
  <c r="L11" i="148"/>
  <c r="G35" i="148"/>
  <c r="G25" i="148"/>
  <c r="G19" i="148"/>
  <c r="G11" i="148"/>
  <c r="P35" i="148"/>
  <c r="N35" i="148"/>
  <c r="I35" i="148"/>
  <c r="T35" i="148"/>
  <c r="R35" i="148"/>
  <c r="T25" i="148"/>
  <c r="R25" i="148"/>
  <c r="P25" i="148"/>
  <c r="N25" i="148"/>
  <c r="I25" i="148"/>
  <c r="T19" i="148"/>
  <c r="R19" i="148"/>
  <c r="P19" i="148"/>
  <c r="N19" i="148"/>
  <c r="I19" i="148"/>
  <c r="T11" i="148"/>
  <c r="R11" i="148"/>
  <c r="P11" i="148"/>
  <c r="N11" i="148"/>
  <c r="I11" i="148"/>
  <c r="E10" i="148"/>
  <c r="V35" i="148"/>
  <c r="V37" i="148"/>
  <c r="N37" i="148"/>
  <c r="P37" i="148"/>
  <c r="G37" i="148"/>
  <c r="X35" i="148"/>
  <c r="X37" i="148"/>
  <c r="T37" i="148"/>
  <c r="L37" i="148"/>
  <c r="R37" i="148"/>
  <c r="I37" i="148"/>
  <c r="T32" i="147"/>
  <c r="R31" i="147"/>
  <c r="T29" i="147"/>
  <c r="R29" i="147"/>
  <c r="R10" i="147"/>
  <c r="X32" i="147"/>
  <c r="V31" i="147"/>
  <c r="X29" i="147"/>
  <c r="V29" i="147"/>
  <c r="X25" i="147"/>
  <c r="V25" i="147"/>
  <c r="X19" i="147"/>
  <c r="V19" i="147"/>
  <c r="X11" i="147"/>
  <c r="V10" i="147"/>
  <c r="V11" i="147"/>
  <c r="L35" i="147"/>
  <c r="L25" i="147"/>
  <c r="L19" i="147"/>
  <c r="L11" i="147"/>
  <c r="G35" i="147"/>
  <c r="G25" i="147"/>
  <c r="G19" i="147"/>
  <c r="G11" i="147"/>
  <c r="R35" i="147"/>
  <c r="P35" i="147"/>
  <c r="N35" i="147"/>
  <c r="I35" i="147"/>
  <c r="T35" i="147"/>
  <c r="T25" i="147"/>
  <c r="R25" i="147"/>
  <c r="P25" i="147"/>
  <c r="N25" i="147"/>
  <c r="I25" i="147"/>
  <c r="T19" i="147"/>
  <c r="R19" i="147"/>
  <c r="P19" i="147"/>
  <c r="N19" i="147"/>
  <c r="I19" i="147"/>
  <c r="T11" i="147"/>
  <c r="R11" i="147"/>
  <c r="P11" i="147"/>
  <c r="N11" i="147"/>
  <c r="I11" i="147"/>
  <c r="E10" i="147"/>
  <c r="X35" i="147"/>
  <c r="X37" i="147"/>
  <c r="V35" i="147"/>
  <c r="V37" i="147"/>
  <c r="G37" i="147"/>
  <c r="L37" i="147"/>
  <c r="T37" i="147"/>
  <c r="I37" i="147"/>
  <c r="R37" i="147"/>
  <c r="N37" i="147"/>
  <c r="P37" i="147"/>
  <c r="T32" i="146"/>
  <c r="R31" i="146"/>
  <c r="T29" i="146"/>
  <c r="R29" i="146"/>
  <c r="R10" i="146"/>
  <c r="R11" i="146"/>
  <c r="X32" i="146"/>
  <c r="V31" i="146"/>
  <c r="X29" i="146"/>
  <c r="V29" i="146"/>
  <c r="X25" i="146"/>
  <c r="V25" i="146"/>
  <c r="X19" i="146"/>
  <c r="V19" i="146"/>
  <c r="X11" i="146"/>
  <c r="V10" i="146"/>
  <c r="V11" i="146"/>
  <c r="L35" i="146"/>
  <c r="L25" i="146"/>
  <c r="L19" i="146"/>
  <c r="L11" i="146"/>
  <c r="G35" i="146"/>
  <c r="G25" i="146"/>
  <c r="G19" i="146"/>
  <c r="G11" i="146"/>
  <c r="P35" i="146"/>
  <c r="N35" i="146"/>
  <c r="I35" i="146"/>
  <c r="T25" i="146"/>
  <c r="R25" i="146"/>
  <c r="P25" i="146"/>
  <c r="N25" i="146"/>
  <c r="I25" i="146"/>
  <c r="T19" i="146"/>
  <c r="R19" i="146"/>
  <c r="P19" i="146"/>
  <c r="N19" i="146"/>
  <c r="I19" i="146"/>
  <c r="T11" i="146"/>
  <c r="P11" i="146"/>
  <c r="N11" i="146"/>
  <c r="I11" i="146"/>
  <c r="E10" i="146"/>
  <c r="X35" i="146"/>
  <c r="X37" i="146"/>
  <c r="T35" i="146"/>
  <c r="T37" i="146"/>
  <c r="R35" i="146"/>
  <c r="G37" i="146"/>
  <c r="L37" i="146"/>
  <c r="P37" i="146"/>
  <c r="N37" i="146"/>
  <c r="V35" i="146"/>
  <c r="V37" i="146"/>
  <c r="I37" i="146"/>
  <c r="R37" i="146"/>
  <c r="T25" i="145"/>
  <c r="R25" i="145"/>
  <c r="T19" i="145"/>
  <c r="R19" i="145"/>
  <c r="T11" i="145"/>
  <c r="R11" i="145"/>
  <c r="X35" i="145"/>
  <c r="V35" i="145"/>
  <c r="X25" i="145"/>
  <c r="V25" i="145"/>
  <c r="X19" i="145"/>
  <c r="V19" i="145"/>
  <c r="X11" i="145"/>
  <c r="V11" i="145"/>
  <c r="L35" i="145"/>
  <c r="L25" i="145"/>
  <c r="L19" i="145"/>
  <c r="L11" i="145"/>
  <c r="G35" i="145"/>
  <c r="G25" i="145"/>
  <c r="G19" i="145"/>
  <c r="G11" i="145"/>
  <c r="V37" i="145"/>
  <c r="G37" i="145"/>
  <c r="L37" i="145"/>
  <c r="X37" i="145"/>
  <c r="P35" i="145"/>
  <c r="N35" i="145"/>
  <c r="I35" i="145"/>
  <c r="T35" i="145"/>
  <c r="T37" i="145"/>
  <c r="R35" i="145"/>
  <c r="R37" i="145"/>
  <c r="P25" i="145"/>
  <c r="N25" i="145"/>
  <c r="I25" i="145"/>
  <c r="P19" i="145"/>
  <c r="N19" i="145"/>
  <c r="I19" i="145"/>
  <c r="P11" i="145"/>
  <c r="N11" i="145"/>
  <c r="I11" i="145"/>
  <c r="E10" i="145"/>
  <c r="P37" i="145"/>
  <c r="N37" i="145"/>
  <c r="I37" i="145"/>
  <c r="T32" i="144"/>
  <c r="T29" i="144"/>
  <c r="R31" i="144"/>
  <c r="R29" i="144"/>
  <c r="R10" i="144"/>
  <c r="X32" i="144"/>
  <c r="V31" i="144"/>
  <c r="X29" i="144"/>
  <c r="X35" i="144"/>
  <c r="V29" i="144"/>
  <c r="X25" i="144"/>
  <c r="V25" i="144"/>
  <c r="X19" i="144"/>
  <c r="V19" i="144"/>
  <c r="X11" i="144"/>
  <c r="V10" i="144"/>
  <c r="V11" i="144"/>
  <c r="L35" i="144"/>
  <c r="L25" i="144"/>
  <c r="L19" i="144"/>
  <c r="L11" i="144"/>
  <c r="G35" i="144"/>
  <c r="G25" i="144"/>
  <c r="G19" i="144"/>
  <c r="G11" i="144"/>
  <c r="R35" i="144"/>
  <c r="P35" i="144"/>
  <c r="N35" i="144"/>
  <c r="I35" i="144"/>
  <c r="T35" i="144"/>
  <c r="T25" i="144"/>
  <c r="R25" i="144"/>
  <c r="P25" i="144"/>
  <c r="N25" i="144"/>
  <c r="I25" i="144"/>
  <c r="T19" i="144"/>
  <c r="R19" i="144"/>
  <c r="P19" i="144"/>
  <c r="N19" i="144"/>
  <c r="I19" i="144"/>
  <c r="T11" i="144"/>
  <c r="P11" i="144"/>
  <c r="N11" i="144"/>
  <c r="I11" i="144"/>
  <c r="R11" i="144"/>
  <c r="E10" i="144"/>
  <c r="V35" i="144"/>
  <c r="V37" i="144"/>
  <c r="L37" i="144"/>
  <c r="X37" i="144"/>
  <c r="T37" i="144"/>
  <c r="P37" i="144"/>
  <c r="G37" i="144"/>
  <c r="I37" i="144"/>
  <c r="N37" i="144"/>
  <c r="R37" i="144"/>
  <c r="T32" i="143"/>
  <c r="T29" i="143"/>
  <c r="R31" i="143"/>
  <c r="R29" i="143"/>
  <c r="R10" i="143"/>
  <c r="X32" i="143"/>
  <c r="V31" i="143"/>
  <c r="X29" i="143"/>
  <c r="V29" i="143"/>
  <c r="X25" i="143"/>
  <c r="V25" i="143"/>
  <c r="X19" i="143"/>
  <c r="V19" i="143"/>
  <c r="X11" i="143"/>
  <c r="V10" i="143"/>
  <c r="V11" i="143"/>
  <c r="L35" i="143"/>
  <c r="L25" i="143"/>
  <c r="L19" i="143"/>
  <c r="L11" i="143"/>
  <c r="X35" i="143"/>
  <c r="X37" i="143"/>
  <c r="L37" i="143"/>
  <c r="V35" i="143"/>
  <c r="V37" i="143"/>
  <c r="G35" i="143"/>
  <c r="G25" i="143"/>
  <c r="G19" i="143"/>
  <c r="G11" i="143"/>
  <c r="G11" i="142"/>
  <c r="G19" i="142"/>
  <c r="G25" i="142"/>
  <c r="G35" i="142"/>
  <c r="R35" i="143"/>
  <c r="P35" i="143"/>
  <c r="N35" i="143"/>
  <c r="I35" i="143"/>
  <c r="T35" i="143"/>
  <c r="T25" i="143"/>
  <c r="R25" i="143"/>
  <c r="P25" i="143"/>
  <c r="N25" i="143"/>
  <c r="I25" i="143"/>
  <c r="T19" i="143"/>
  <c r="R19" i="143"/>
  <c r="P19" i="143"/>
  <c r="N19" i="143"/>
  <c r="I19" i="143"/>
  <c r="T11" i="143"/>
  <c r="P11" i="143"/>
  <c r="N11" i="143"/>
  <c r="I11" i="143"/>
  <c r="R11" i="143"/>
  <c r="E10" i="143"/>
  <c r="G37" i="142"/>
  <c r="T37" i="143"/>
  <c r="G37" i="143"/>
  <c r="I37" i="143"/>
  <c r="N37" i="143"/>
  <c r="P37" i="143"/>
  <c r="R37" i="143"/>
  <c r="T32" i="142"/>
  <c r="R31" i="142"/>
  <c r="T29" i="142"/>
  <c r="R29" i="142"/>
  <c r="R10" i="142"/>
  <c r="R11" i="142"/>
  <c r="X32" i="142"/>
  <c r="V31" i="142"/>
  <c r="X29" i="142"/>
  <c r="V29" i="142"/>
  <c r="X25" i="142"/>
  <c r="V25" i="142"/>
  <c r="X19" i="142"/>
  <c r="V19" i="142"/>
  <c r="X11" i="142"/>
  <c r="V10" i="142"/>
  <c r="V11" i="142"/>
  <c r="L35" i="142"/>
  <c r="L25" i="142"/>
  <c r="L19" i="142"/>
  <c r="L11" i="142"/>
  <c r="P35" i="142"/>
  <c r="N35" i="142"/>
  <c r="I35" i="142"/>
  <c r="T25" i="142"/>
  <c r="R25" i="142"/>
  <c r="P25" i="142"/>
  <c r="N25" i="142"/>
  <c r="I25" i="142"/>
  <c r="T19" i="142"/>
  <c r="R19" i="142"/>
  <c r="P19" i="142"/>
  <c r="N19" i="142"/>
  <c r="I19" i="142"/>
  <c r="T11" i="142"/>
  <c r="P11" i="142"/>
  <c r="N11" i="142"/>
  <c r="I11" i="142"/>
  <c r="E10" i="142"/>
  <c r="V35" i="142"/>
  <c r="V37" i="142"/>
  <c r="L37" i="142"/>
  <c r="X35" i="142"/>
  <c r="X37" i="142"/>
  <c r="T35" i="142"/>
  <c r="T37" i="142"/>
  <c r="R35" i="142"/>
  <c r="R37" i="142"/>
  <c r="N37" i="142"/>
  <c r="P37" i="142"/>
  <c r="I37" i="142"/>
  <c r="T32" i="141"/>
  <c r="T29" i="141"/>
  <c r="R31" i="141"/>
  <c r="R29" i="141"/>
  <c r="R10" i="141"/>
  <c r="X32" i="141"/>
  <c r="V31" i="141"/>
  <c r="X29" i="141"/>
  <c r="V29" i="141"/>
  <c r="X25" i="141"/>
  <c r="V25" i="141"/>
  <c r="X19" i="141"/>
  <c r="V19" i="141"/>
  <c r="X11" i="141"/>
  <c r="V10" i="141"/>
  <c r="V11" i="141"/>
  <c r="L35" i="141"/>
  <c r="L25" i="141"/>
  <c r="L19" i="141"/>
  <c r="L11" i="141"/>
  <c r="X35" i="141"/>
  <c r="X37" i="141"/>
  <c r="V35" i="141"/>
  <c r="V37" i="141"/>
  <c r="L37" i="141"/>
  <c r="G35" i="141"/>
  <c r="G25" i="141"/>
  <c r="G19" i="141"/>
  <c r="G11" i="141"/>
  <c r="P35" i="141"/>
  <c r="N35" i="141"/>
  <c r="I35" i="141"/>
  <c r="T35" i="141"/>
  <c r="R35" i="141"/>
  <c r="T25" i="141"/>
  <c r="R25" i="141"/>
  <c r="P25" i="141"/>
  <c r="N25" i="141"/>
  <c r="I25" i="141"/>
  <c r="T19" i="141"/>
  <c r="R19" i="141"/>
  <c r="P19" i="141"/>
  <c r="N19" i="141"/>
  <c r="I19" i="141"/>
  <c r="T11" i="141"/>
  <c r="R11" i="141"/>
  <c r="P11" i="141"/>
  <c r="N11" i="141"/>
  <c r="I11" i="141"/>
  <c r="E10" i="141"/>
  <c r="T37" i="141"/>
  <c r="P37" i="141"/>
  <c r="G37" i="141"/>
  <c r="I37" i="141"/>
  <c r="R37" i="141"/>
  <c r="N37" i="141"/>
  <c r="T32" i="140"/>
  <c r="T29" i="140"/>
  <c r="R31" i="140"/>
  <c r="R29" i="140"/>
  <c r="R10" i="140"/>
  <c r="G35" i="140"/>
  <c r="G25" i="140"/>
  <c r="G19" i="140"/>
  <c r="G11" i="140"/>
  <c r="X32" i="140"/>
  <c r="V31" i="140"/>
  <c r="X29" i="140"/>
  <c r="V29" i="140"/>
  <c r="X25" i="140"/>
  <c r="V25" i="140"/>
  <c r="X19" i="140"/>
  <c r="V19" i="140"/>
  <c r="X11" i="140"/>
  <c r="V10" i="140"/>
  <c r="V11" i="140"/>
  <c r="L35" i="140"/>
  <c r="L25" i="140"/>
  <c r="L19" i="140"/>
  <c r="L11" i="140"/>
  <c r="P35" i="140"/>
  <c r="N35" i="140"/>
  <c r="I35" i="140"/>
  <c r="T35" i="140"/>
  <c r="R35" i="140"/>
  <c r="T25" i="140"/>
  <c r="R25" i="140"/>
  <c r="P25" i="140"/>
  <c r="N25" i="140"/>
  <c r="I25" i="140"/>
  <c r="T19" i="140"/>
  <c r="R19" i="140"/>
  <c r="P19" i="140"/>
  <c r="N19" i="140"/>
  <c r="I19" i="140"/>
  <c r="T11" i="140"/>
  <c r="P11" i="140"/>
  <c r="N11" i="140"/>
  <c r="I11" i="140"/>
  <c r="R11" i="140"/>
  <c r="E10" i="140"/>
  <c r="V35" i="140"/>
  <c r="P37" i="140"/>
  <c r="L37" i="140"/>
  <c r="X35" i="140"/>
  <c r="X37" i="140"/>
  <c r="T37" i="140"/>
  <c r="G37" i="140"/>
  <c r="N37" i="140"/>
  <c r="I37" i="140"/>
  <c r="V37" i="140"/>
  <c r="R37" i="140"/>
  <c r="X32" i="139"/>
  <c r="V31" i="139"/>
  <c r="X29" i="139"/>
  <c r="V29" i="139"/>
  <c r="X25" i="139"/>
  <c r="V25" i="139"/>
  <c r="X19" i="139"/>
  <c r="V19" i="139"/>
  <c r="X11" i="139"/>
  <c r="V10" i="139"/>
  <c r="V11" i="139"/>
  <c r="T32" i="139"/>
  <c r="R31" i="139"/>
  <c r="T29" i="139"/>
  <c r="R29" i="139"/>
  <c r="R10" i="139"/>
  <c r="L35" i="139"/>
  <c r="L25" i="139"/>
  <c r="L19" i="139"/>
  <c r="L11" i="139"/>
  <c r="X35" i="139"/>
  <c r="X37" i="139"/>
  <c r="L37" i="139"/>
  <c r="V35" i="139"/>
  <c r="V37" i="139"/>
  <c r="G35" i="139"/>
  <c r="G25" i="139"/>
  <c r="G19" i="139"/>
  <c r="G11" i="139"/>
  <c r="P35" i="139"/>
  <c r="N35" i="139"/>
  <c r="I35" i="139"/>
  <c r="T35" i="139"/>
  <c r="R35" i="139"/>
  <c r="T25" i="139"/>
  <c r="R25" i="139"/>
  <c r="P25" i="139"/>
  <c r="N25" i="139"/>
  <c r="I25" i="139"/>
  <c r="T19" i="139"/>
  <c r="R19" i="139"/>
  <c r="P19" i="139"/>
  <c r="N19" i="139"/>
  <c r="I19" i="139"/>
  <c r="T11" i="139"/>
  <c r="P11" i="139"/>
  <c r="N11" i="139"/>
  <c r="I11" i="139"/>
  <c r="R11" i="139"/>
  <c r="E10" i="139"/>
  <c r="P37" i="139"/>
  <c r="G37" i="139"/>
  <c r="N37" i="139"/>
  <c r="T37" i="139"/>
  <c r="I37" i="139"/>
  <c r="R37" i="139"/>
  <c r="T32" i="138"/>
  <c r="R31" i="138"/>
  <c r="T29" i="138"/>
  <c r="R29" i="138"/>
  <c r="R10" i="138"/>
  <c r="R11" i="138"/>
  <c r="X32" i="138"/>
  <c r="V31" i="138"/>
  <c r="X29" i="138"/>
  <c r="V29" i="138"/>
  <c r="V35" i="138"/>
  <c r="X25" i="138"/>
  <c r="V25" i="138"/>
  <c r="X19" i="138"/>
  <c r="V19" i="138"/>
  <c r="X11" i="138"/>
  <c r="V10" i="138"/>
  <c r="V11" i="138"/>
  <c r="L35" i="138"/>
  <c r="L25" i="138"/>
  <c r="L19" i="138"/>
  <c r="L11" i="138"/>
  <c r="G35" i="138"/>
  <c r="G25" i="138"/>
  <c r="G19" i="138"/>
  <c r="G11" i="138"/>
  <c r="P35" i="138"/>
  <c r="N35" i="138"/>
  <c r="I35" i="138"/>
  <c r="T25" i="138"/>
  <c r="R25" i="138"/>
  <c r="P25" i="138"/>
  <c r="N25" i="138"/>
  <c r="I25" i="138"/>
  <c r="T19" i="138"/>
  <c r="R19" i="138"/>
  <c r="P19" i="138"/>
  <c r="N19" i="138"/>
  <c r="I19" i="138"/>
  <c r="T11" i="138"/>
  <c r="P11" i="138"/>
  <c r="N11" i="138"/>
  <c r="I11" i="138"/>
  <c r="E10" i="138"/>
  <c r="T35" i="138"/>
  <c r="T37" i="138"/>
  <c r="R35" i="138"/>
  <c r="R37" i="138"/>
  <c r="V37" i="138"/>
  <c r="L37" i="138"/>
  <c r="X35" i="138"/>
  <c r="X37" i="138"/>
  <c r="I37" i="138"/>
  <c r="G37" i="138"/>
  <c r="N37" i="138"/>
  <c r="P37" i="138"/>
  <c r="T32" i="137"/>
  <c r="T29" i="137"/>
  <c r="T35" i="137"/>
  <c r="R31" i="137"/>
  <c r="R29" i="137"/>
  <c r="R10" i="137"/>
  <c r="R11" i="137"/>
  <c r="X32" i="137"/>
  <c r="V31" i="137"/>
  <c r="X29" i="137"/>
  <c r="V29" i="137"/>
  <c r="X25" i="137"/>
  <c r="V25" i="137"/>
  <c r="X19" i="137"/>
  <c r="V19" i="137"/>
  <c r="X11" i="137"/>
  <c r="V10" i="137"/>
  <c r="V11" i="137"/>
  <c r="L35" i="137"/>
  <c r="L25" i="137"/>
  <c r="L19" i="137"/>
  <c r="L11" i="137"/>
  <c r="G35" i="137"/>
  <c r="G25" i="137"/>
  <c r="G19" i="137"/>
  <c r="G11" i="137"/>
  <c r="P35" i="137"/>
  <c r="N35" i="137"/>
  <c r="I35" i="137"/>
  <c r="T25" i="137"/>
  <c r="R25" i="137"/>
  <c r="P25" i="137"/>
  <c r="N25" i="137"/>
  <c r="I25" i="137"/>
  <c r="T19" i="137"/>
  <c r="R19" i="137"/>
  <c r="P19" i="137"/>
  <c r="N19" i="137"/>
  <c r="I19" i="137"/>
  <c r="T11" i="137"/>
  <c r="P11" i="137"/>
  <c r="N11" i="137"/>
  <c r="I11" i="137"/>
  <c r="E10" i="137"/>
  <c r="X35" i="137"/>
  <c r="R35" i="137"/>
  <c r="R37" i="137"/>
  <c r="L37" i="137"/>
  <c r="V35" i="137"/>
  <c r="V37" i="137"/>
  <c r="X37" i="137"/>
  <c r="P37" i="137"/>
  <c r="G37" i="137"/>
  <c r="T37" i="137"/>
  <c r="N37" i="137"/>
  <c r="I37" i="137"/>
  <c r="R29" i="136"/>
  <c r="R31" i="136"/>
  <c r="R10" i="136"/>
  <c r="T32" i="136"/>
  <c r="T29" i="136"/>
  <c r="X32" i="136"/>
  <c r="V31" i="136"/>
  <c r="X29" i="136"/>
  <c r="V29" i="136"/>
  <c r="X25" i="136"/>
  <c r="V25" i="136"/>
  <c r="X19" i="136"/>
  <c r="V19" i="136"/>
  <c r="X11" i="136"/>
  <c r="V10" i="136"/>
  <c r="V11" i="136"/>
  <c r="L35" i="136"/>
  <c r="L25" i="136"/>
  <c r="L19" i="136"/>
  <c r="L11" i="136"/>
  <c r="G35" i="136"/>
  <c r="G25" i="136"/>
  <c r="G19" i="136"/>
  <c r="G11" i="136"/>
  <c r="V35" i="136"/>
  <c r="L37" i="136"/>
  <c r="X35" i="136"/>
  <c r="X37" i="136"/>
  <c r="G37" i="136"/>
  <c r="V37" i="136"/>
  <c r="P35" i="136"/>
  <c r="N35" i="136"/>
  <c r="I35" i="136"/>
  <c r="T35" i="136"/>
  <c r="R35" i="136"/>
  <c r="T25" i="136"/>
  <c r="R25" i="136"/>
  <c r="P25" i="136"/>
  <c r="N25" i="136"/>
  <c r="I25" i="136"/>
  <c r="T19" i="136"/>
  <c r="R19" i="136"/>
  <c r="P19" i="136"/>
  <c r="N19" i="136"/>
  <c r="I19" i="136"/>
  <c r="T11" i="136"/>
  <c r="P11" i="136"/>
  <c r="N11" i="136"/>
  <c r="I11" i="136"/>
  <c r="R11" i="136"/>
  <c r="E10" i="136"/>
  <c r="P37" i="136"/>
  <c r="T37" i="136"/>
  <c r="R37" i="136"/>
  <c r="N37" i="136"/>
  <c r="I37" i="136"/>
  <c r="T32" i="135"/>
  <c r="R31" i="135"/>
  <c r="T29" i="135"/>
  <c r="R29" i="135"/>
  <c r="R10" i="135"/>
  <c r="X32" i="135"/>
  <c r="V31" i="135"/>
  <c r="X29" i="135"/>
  <c r="V29" i="135"/>
  <c r="X25" i="135"/>
  <c r="V25" i="135"/>
  <c r="X19" i="135"/>
  <c r="V19" i="135"/>
  <c r="X11" i="135"/>
  <c r="V11" i="135"/>
  <c r="L35" i="135"/>
  <c r="L25" i="135"/>
  <c r="L19" i="135"/>
  <c r="L11" i="135"/>
  <c r="G35" i="135"/>
  <c r="G25" i="135"/>
  <c r="G19" i="135"/>
  <c r="G11" i="135"/>
  <c r="P35" i="135"/>
  <c r="N35" i="135"/>
  <c r="I35" i="135"/>
  <c r="T25" i="135"/>
  <c r="R25" i="135"/>
  <c r="P25" i="135"/>
  <c r="N25" i="135"/>
  <c r="I25" i="135"/>
  <c r="T19" i="135"/>
  <c r="R19" i="135"/>
  <c r="P19" i="135"/>
  <c r="N19" i="135"/>
  <c r="I19" i="135"/>
  <c r="T11" i="135"/>
  <c r="P11" i="135"/>
  <c r="N11" i="135"/>
  <c r="I11" i="135"/>
  <c r="R11" i="135"/>
  <c r="E10" i="135"/>
  <c r="T35" i="135"/>
  <c r="T37" i="135"/>
  <c r="R35" i="135"/>
  <c r="R37" i="135"/>
  <c r="L37" i="135"/>
  <c r="G37" i="135"/>
  <c r="P37" i="135"/>
  <c r="V35" i="135"/>
  <c r="V37" i="135"/>
  <c r="X35" i="135"/>
  <c r="X37" i="135"/>
  <c r="I37" i="135"/>
  <c r="N37" i="135"/>
  <c r="R31" i="134"/>
  <c r="R29" i="134"/>
  <c r="R10" i="134"/>
  <c r="T32" i="134"/>
  <c r="T29" i="134"/>
  <c r="X32" i="134"/>
  <c r="V31" i="134"/>
  <c r="X29" i="134"/>
  <c r="V29" i="134"/>
  <c r="X25" i="134"/>
  <c r="V25" i="134"/>
  <c r="X19" i="134"/>
  <c r="V19" i="134"/>
  <c r="X11" i="134"/>
  <c r="V11" i="134"/>
  <c r="L35" i="134"/>
  <c r="L25" i="134"/>
  <c r="L19" i="134"/>
  <c r="L11" i="134"/>
  <c r="G35" i="134"/>
  <c r="G25" i="134"/>
  <c r="G19" i="134"/>
  <c r="G11" i="134"/>
  <c r="T35" i="134"/>
  <c r="R35" i="134"/>
  <c r="P35" i="134"/>
  <c r="N35" i="134"/>
  <c r="I35" i="134"/>
  <c r="T25" i="134"/>
  <c r="R25" i="134"/>
  <c r="P25" i="134"/>
  <c r="N25" i="134"/>
  <c r="I25" i="134"/>
  <c r="T19" i="134"/>
  <c r="R19" i="134"/>
  <c r="P19" i="134"/>
  <c r="N19" i="134"/>
  <c r="I19" i="134"/>
  <c r="T11" i="134"/>
  <c r="R11" i="134"/>
  <c r="P11" i="134"/>
  <c r="N11" i="134"/>
  <c r="I11" i="134"/>
  <c r="E10" i="134"/>
  <c r="X35" i="134"/>
  <c r="V35" i="134"/>
  <c r="V37" i="134"/>
  <c r="R37" i="134"/>
  <c r="T37" i="134"/>
  <c r="G37" i="134"/>
  <c r="L37" i="134"/>
  <c r="X37" i="134"/>
  <c r="P37" i="134"/>
  <c r="N37" i="134"/>
  <c r="I37" i="134"/>
  <c r="I11" i="132"/>
  <c r="G35" i="133"/>
  <c r="G25" i="133"/>
  <c r="G19" i="133"/>
  <c r="G11" i="133"/>
  <c r="X35" i="133"/>
  <c r="X25" i="133"/>
  <c r="X19" i="133"/>
  <c r="X11" i="133"/>
  <c r="V35" i="133"/>
  <c r="V25" i="133"/>
  <c r="V19" i="133"/>
  <c r="V11" i="133"/>
  <c r="L35" i="133"/>
  <c r="L25" i="133"/>
  <c r="L19" i="133"/>
  <c r="L11" i="133"/>
  <c r="T35" i="133"/>
  <c r="T25" i="133"/>
  <c r="T19" i="133"/>
  <c r="T11" i="133"/>
  <c r="R35" i="133"/>
  <c r="R25" i="133"/>
  <c r="R19" i="133"/>
  <c r="R11" i="133"/>
  <c r="P35" i="133"/>
  <c r="P25" i="133"/>
  <c r="P19" i="133"/>
  <c r="P11" i="133"/>
  <c r="N35" i="133"/>
  <c r="N25" i="133"/>
  <c r="N19" i="133"/>
  <c r="N11" i="133"/>
  <c r="I35" i="133"/>
  <c r="I25" i="133"/>
  <c r="I19" i="133"/>
  <c r="I11" i="133"/>
  <c r="E10" i="133"/>
  <c r="T32" i="132"/>
  <c r="R31" i="132"/>
  <c r="T29" i="132"/>
  <c r="R29" i="132"/>
  <c r="R10" i="132"/>
  <c r="R11" i="132"/>
  <c r="X32" i="132"/>
  <c r="V31" i="132"/>
  <c r="X29" i="132"/>
  <c r="V29" i="132"/>
  <c r="X25" i="132"/>
  <c r="V25" i="132"/>
  <c r="X19" i="132"/>
  <c r="V19" i="132"/>
  <c r="X11" i="132"/>
  <c r="V10" i="132"/>
  <c r="V11" i="132"/>
  <c r="L35" i="132"/>
  <c r="L25" i="132"/>
  <c r="L19" i="132"/>
  <c r="L11" i="132"/>
  <c r="G35" i="132"/>
  <c r="G25" i="132"/>
  <c r="G19" i="132"/>
  <c r="G11" i="132"/>
  <c r="P35" i="132"/>
  <c r="N35" i="132"/>
  <c r="I35" i="132"/>
  <c r="T25" i="132"/>
  <c r="R25" i="132"/>
  <c r="P25" i="132"/>
  <c r="N25" i="132"/>
  <c r="I25" i="132"/>
  <c r="T19" i="132"/>
  <c r="R19" i="132"/>
  <c r="P19" i="132"/>
  <c r="N19" i="132"/>
  <c r="I19" i="132"/>
  <c r="T11" i="132"/>
  <c r="P11" i="132"/>
  <c r="N11" i="132"/>
  <c r="E10" i="132"/>
  <c r="T32" i="131"/>
  <c r="R31" i="131"/>
  <c r="T29" i="131"/>
  <c r="R29" i="131"/>
  <c r="R10" i="131"/>
  <c r="X32" i="131"/>
  <c r="V31" i="131"/>
  <c r="X29" i="131"/>
  <c r="V29" i="131"/>
  <c r="X25" i="131"/>
  <c r="V25" i="131"/>
  <c r="X19" i="131"/>
  <c r="V19" i="131"/>
  <c r="X11" i="131"/>
  <c r="V10" i="131"/>
  <c r="V11" i="131"/>
  <c r="L35" i="131"/>
  <c r="L25" i="131"/>
  <c r="L19" i="131"/>
  <c r="L11" i="131"/>
  <c r="G35" i="131"/>
  <c r="G25" i="131"/>
  <c r="G19" i="131"/>
  <c r="G11" i="131"/>
  <c r="P35" i="131"/>
  <c r="N35" i="131"/>
  <c r="I35" i="131"/>
  <c r="T25" i="131"/>
  <c r="R25" i="131"/>
  <c r="P25" i="131"/>
  <c r="N25" i="131"/>
  <c r="I25" i="131"/>
  <c r="T19" i="131"/>
  <c r="R19" i="131"/>
  <c r="P19" i="131"/>
  <c r="N19" i="131"/>
  <c r="I19" i="131"/>
  <c r="T11" i="131"/>
  <c r="P11" i="131"/>
  <c r="N11" i="131"/>
  <c r="I11" i="131"/>
  <c r="R11" i="131"/>
  <c r="E10" i="131"/>
  <c r="T32" i="130"/>
  <c r="T29" i="130"/>
  <c r="R31" i="130"/>
  <c r="R29" i="130"/>
  <c r="R10" i="130"/>
  <c r="R11" i="130"/>
  <c r="P32" i="130"/>
  <c r="P35" i="130"/>
  <c r="X32" i="130"/>
  <c r="V31" i="130"/>
  <c r="X29" i="130"/>
  <c r="V29" i="130"/>
  <c r="X25" i="130"/>
  <c r="V25" i="130"/>
  <c r="X19" i="130"/>
  <c r="V19" i="130"/>
  <c r="X11" i="130"/>
  <c r="V10" i="130"/>
  <c r="V11" i="130"/>
  <c r="L35" i="130"/>
  <c r="L25" i="130"/>
  <c r="L19" i="130"/>
  <c r="L11" i="130"/>
  <c r="G35" i="130"/>
  <c r="G25" i="130"/>
  <c r="G19" i="130"/>
  <c r="G11" i="130"/>
  <c r="N35" i="130"/>
  <c r="I35" i="130"/>
  <c r="T25" i="130"/>
  <c r="R25" i="130"/>
  <c r="P25" i="130"/>
  <c r="N25" i="130"/>
  <c r="I25" i="130"/>
  <c r="T19" i="130"/>
  <c r="R19" i="130"/>
  <c r="P19" i="130"/>
  <c r="N19" i="130"/>
  <c r="I19" i="130"/>
  <c r="T11" i="130"/>
  <c r="P11" i="130"/>
  <c r="N11" i="130"/>
  <c r="I11" i="130"/>
  <c r="E10" i="130"/>
  <c r="T32" i="129"/>
  <c r="R31" i="129"/>
  <c r="T29" i="129"/>
  <c r="R29" i="129"/>
  <c r="R10" i="129"/>
  <c r="R11" i="129"/>
  <c r="X32" i="129"/>
  <c r="V31" i="129"/>
  <c r="X29" i="129"/>
  <c r="V29" i="129"/>
  <c r="X25" i="129"/>
  <c r="V25" i="129"/>
  <c r="X19" i="129"/>
  <c r="V19" i="129"/>
  <c r="X11" i="129"/>
  <c r="V10" i="129"/>
  <c r="V11" i="129"/>
  <c r="L35" i="129"/>
  <c r="L25" i="129"/>
  <c r="L19" i="129"/>
  <c r="L11" i="129"/>
  <c r="G35" i="129"/>
  <c r="G25" i="129"/>
  <c r="G19" i="129"/>
  <c r="G11" i="129"/>
  <c r="P35" i="129"/>
  <c r="N35" i="129"/>
  <c r="I35" i="129"/>
  <c r="T25" i="129"/>
  <c r="R25" i="129"/>
  <c r="P25" i="129"/>
  <c r="N25" i="129"/>
  <c r="I25" i="129"/>
  <c r="T19" i="129"/>
  <c r="R19" i="129"/>
  <c r="P19" i="129"/>
  <c r="N19" i="129"/>
  <c r="I19" i="129"/>
  <c r="T11" i="129"/>
  <c r="P11" i="129"/>
  <c r="N11" i="129"/>
  <c r="I11" i="129"/>
  <c r="E10" i="129"/>
  <c r="T32" i="128"/>
  <c r="T29" i="128"/>
  <c r="R31" i="128"/>
  <c r="R29" i="128"/>
  <c r="R10" i="128"/>
  <c r="R11" i="128"/>
  <c r="X32" i="128"/>
  <c r="V31" i="128"/>
  <c r="X29" i="128"/>
  <c r="V29" i="128"/>
  <c r="X25" i="128"/>
  <c r="V25" i="128"/>
  <c r="X19" i="128"/>
  <c r="V19" i="128"/>
  <c r="X11" i="128"/>
  <c r="V10" i="128"/>
  <c r="V11" i="128"/>
  <c r="L35" i="128"/>
  <c r="L25" i="128"/>
  <c r="L19" i="128"/>
  <c r="L11" i="128"/>
  <c r="G35" i="128"/>
  <c r="G25" i="128"/>
  <c r="G19" i="128"/>
  <c r="G11" i="128"/>
  <c r="P35" i="128"/>
  <c r="N35" i="128"/>
  <c r="I35" i="128"/>
  <c r="T35" i="128"/>
  <c r="T25" i="128"/>
  <c r="R25" i="128"/>
  <c r="P25" i="128"/>
  <c r="N25" i="128"/>
  <c r="I25" i="128"/>
  <c r="T19" i="128"/>
  <c r="R19" i="128"/>
  <c r="P19" i="128"/>
  <c r="N19" i="128"/>
  <c r="I19" i="128"/>
  <c r="T11" i="128"/>
  <c r="P11" i="128"/>
  <c r="N11" i="128"/>
  <c r="I11" i="128"/>
  <c r="E10" i="128"/>
  <c r="T32" i="125"/>
  <c r="R31" i="125"/>
  <c r="T29" i="125"/>
  <c r="R29" i="125"/>
  <c r="R10" i="125"/>
  <c r="R11" i="125"/>
  <c r="X32" i="125"/>
  <c r="V31" i="125"/>
  <c r="X29" i="125"/>
  <c r="V29" i="125"/>
  <c r="V35" i="125"/>
  <c r="X25" i="125"/>
  <c r="V25" i="125"/>
  <c r="X19" i="125"/>
  <c r="V19" i="125"/>
  <c r="X11" i="125"/>
  <c r="V10" i="125"/>
  <c r="V11" i="125"/>
  <c r="L35" i="125"/>
  <c r="L25" i="125"/>
  <c r="L19" i="125"/>
  <c r="L11" i="125"/>
  <c r="G35" i="125"/>
  <c r="G25" i="125"/>
  <c r="G19" i="125"/>
  <c r="G11" i="125"/>
  <c r="P35" i="125"/>
  <c r="N35" i="125"/>
  <c r="I35" i="125"/>
  <c r="T25" i="125"/>
  <c r="R25" i="125"/>
  <c r="P25" i="125"/>
  <c r="N25" i="125"/>
  <c r="I25" i="125"/>
  <c r="T19" i="125"/>
  <c r="R19" i="125"/>
  <c r="P19" i="125"/>
  <c r="N19" i="125"/>
  <c r="I19" i="125"/>
  <c r="T11" i="125"/>
  <c r="P11" i="125"/>
  <c r="N11" i="125"/>
  <c r="I11" i="125"/>
  <c r="E10" i="125"/>
  <c r="T32" i="122"/>
  <c r="R31" i="122"/>
  <c r="T29" i="122"/>
  <c r="R29" i="122"/>
  <c r="R35" i="122"/>
  <c r="T32" i="123"/>
  <c r="R31" i="123"/>
  <c r="T29" i="123"/>
  <c r="R29" i="123"/>
  <c r="R35" i="123"/>
  <c r="T32" i="124"/>
  <c r="T29" i="124"/>
  <c r="R31" i="124"/>
  <c r="R29" i="124"/>
  <c r="R35" i="124"/>
  <c r="T32" i="121"/>
  <c r="T29" i="121"/>
  <c r="R31" i="121"/>
  <c r="R29" i="121"/>
  <c r="R35" i="121"/>
  <c r="R10" i="124"/>
  <c r="X32" i="124"/>
  <c r="V31" i="124"/>
  <c r="X29" i="124"/>
  <c r="V29" i="124"/>
  <c r="X25" i="124"/>
  <c r="V25" i="124"/>
  <c r="X19" i="124"/>
  <c r="V19" i="124"/>
  <c r="X11" i="124"/>
  <c r="V10" i="124"/>
  <c r="V11" i="124"/>
  <c r="L35" i="124"/>
  <c r="L25" i="124"/>
  <c r="L19" i="124"/>
  <c r="L11" i="124"/>
  <c r="L37" i="124"/>
  <c r="G35" i="124"/>
  <c r="G25" i="124"/>
  <c r="G19" i="124"/>
  <c r="G11" i="124"/>
  <c r="P35" i="124"/>
  <c r="N35" i="124"/>
  <c r="I35" i="124"/>
  <c r="X35" i="124"/>
  <c r="X37" i="124"/>
  <c r="T25" i="124"/>
  <c r="R25" i="124"/>
  <c r="P25" i="124"/>
  <c r="N25" i="124"/>
  <c r="I25" i="124"/>
  <c r="T19" i="124"/>
  <c r="R19" i="124"/>
  <c r="P19" i="124"/>
  <c r="N19" i="124"/>
  <c r="I19" i="124"/>
  <c r="T11" i="124"/>
  <c r="R11" i="124"/>
  <c r="P11" i="124"/>
  <c r="N11" i="124"/>
  <c r="I11" i="124"/>
  <c r="E10" i="124"/>
  <c r="R10" i="123"/>
  <c r="R11" i="123"/>
  <c r="G35" i="123"/>
  <c r="G25" i="123"/>
  <c r="G19" i="123"/>
  <c r="G11" i="123"/>
  <c r="X32" i="123"/>
  <c r="V31" i="123"/>
  <c r="X29" i="123"/>
  <c r="V29" i="123"/>
  <c r="X25" i="123"/>
  <c r="V25" i="123"/>
  <c r="X19" i="123"/>
  <c r="V19" i="123"/>
  <c r="X11" i="123"/>
  <c r="V10" i="123"/>
  <c r="V11" i="123"/>
  <c r="L35" i="123"/>
  <c r="L25" i="123"/>
  <c r="L19" i="123"/>
  <c r="L11" i="123"/>
  <c r="P35" i="123"/>
  <c r="N35" i="123"/>
  <c r="I35" i="123"/>
  <c r="T25" i="123"/>
  <c r="R25" i="123"/>
  <c r="P25" i="123"/>
  <c r="N25" i="123"/>
  <c r="I25" i="123"/>
  <c r="T19" i="123"/>
  <c r="R19" i="123"/>
  <c r="P19" i="123"/>
  <c r="N19" i="123"/>
  <c r="I19" i="123"/>
  <c r="T11" i="123"/>
  <c r="P11" i="123"/>
  <c r="N11" i="123"/>
  <c r="I11" i="123"/>
  <c r="E10" i="123"/>
  <c r="R10" i="122"/>
  <c r="R11" i="122"/>
  <c r="X32" i="122"/>
  <c r="V31" i="122"/>
  <c r="X29" i="122"/>
  <c r="V29" i="122"/>
  <c r="X25" i="122"/>
  <c r="V25" i="122"/>
  <c r="X19" i="122"/>
  <c r="V19" i="122"/>
  <c r="X11" i="122"/>
  <c r="V10" i="122"/>
  <c r="V11" i="122"/>
  <c r="L35" i="122"/>
  <c r="L25" i="122"/>
  <c r="L19" i="122"/>
  <c r="L11" i="122"/>
  <c r="G35" i="122"/>
  <c r="G25" i="122"/>
  <c r="G19" i="122"/>
  <c r="G11" i="122"/>
  <c r="P35" i="122"/>
  <c r="N35" i="122"/>
  <c r="I35" i="122"/>
  <c r="T25" i="122"/>
  <c r="R25" i="122"/>
  <c r="P25" i="122"/>
  <c r="N25" i="122"/>
  <c r="I25" i="122"/>
  <c r="T19" i="122"/>
  <c r="R19" i="122"/>
  <c r="P19" i="122"/>
  <c r="N19" i="122"/>
  <c r="I19" i="122"/>
  <c r="T11" i="122"/>
  <c r="P11" i="122"/>
  <c r="N11" i="122"/>
  <c r="I11" i="122"/>
  <c r="E10" i="122"/>
  <c r="X32" i="121"/>
  <c r="V31" i="121"/>
  <c r="X29" i="121"/>
  <c r="V29" i="121"/>
  <c r="X25" i="121"/>
  <c r="V25" i="121"/>
  <c r="X19" i="121"/>
  <c r="V19" i="121"/>
  <c r="X11" i="121"/>
  <c r="V10" i="121"/>
  <c r="V11" i="121"/>
  <c r="L35" i="121"/>
  <c r="L25" i="121"/>
  <c r="L19" i="121"/>
  <c r="L11" i="121"/>
  <c r="G35" i="121"/>
  <c r="G25" i="121"/>
  <c r="G19" i="121"/>
  <c r="G11" i="121"/>
  <c r="P35" i="121"/>
  <c r="N35" i="121"/>
  <c r="I35" i="121"/>
  <c r="T25" i="121"/>
  <c r="R25" i="121"/>
  <c r="P25" i="121"/>
  <c r="N25" i="121"/>
  <c r="I25" i="121"/>
  <c r="T19" i="121"/>
  <c r="R19" i="121"/>
  <c r="P19" i="121"/>
  <c r="N19" i="121"/>
  <c r="I19" i="121"/>
  <c r="T11" i="121"/>
  <c r="R11" i="121"/>
  <c r="P11" i="121"/>
  <c r="N11" i="121"/>
  <c r="I11" i="121"/>
  <c r="E10" i="121"/>
  <c r="T32" i="120"/>
  <c r="R31" i="120"/>
  <c r="T29" i="120"/>
  <c r="R29" i="120"/>
  <c r="X32" i="120"/>
  <c r="V31" i="120"/>
  <c r="X29" i="120"/>
  <c r="V29" i="120"/>
  <c r="X25" i="120"/>
  <c r="V25" i="120"/>
  <c r="X19" i="120"/>
  <c r="V19" i="120"/>
  <c r="X11" i="120"/>
  <c r="V10" i="120"/>
  <c r="V11" i="120"/>
  <c r="L35" i="120"/>
  <c r="L25" i="120"/>
  <c r="L19" i="120"/>
  <c r="L11" i="120"/>
  <c r="G35" i="120"/>
  <c r="G25" i="120"/>
  <c r="G19" i="120"/>
  <c r="G11" i="120"/>
  <c r="P35" i="120"/>
  <c r="N35" i="120"/>
  <c r="I35" i="120"/>
  <c r="T25" i="120"/>
  <c r="R25" i="120"/>
  <c r="P25" i="120"/>
  <c r="N25" i="120"/>
  <c r="I25" i="120"/>
  <c r="T19" i="120"/>
  <c r="R19" i="120"/>
  <c r="P19" i="120"/>
  <c r="N19" i="120"/>
  <c r="I19" i="120"/>
  <c r="T11" i="120"/>
  <c r="R11" i="120"/>
  <c r="P11" i="120"/>
  <c r="N11" i="120"/>
  <c r="I11" i="120"/>
  <c r="E10" i="120"/>
  <c r="X35" i="119"/>
  <c r="V35" i="119"/>
  <c r="X25" i="119"/>
  <c r="V25" i="119"/>
  <c r="X19" i="119"/>
  <c r="V19" i="119"/>
  <c r="X11" i="119"/>
  <c r="V11" i="119"/>
  <c r="L35" i="119"/>
  <c r="L25" i="119"/>
  <c r="L19" i="119"/>
  <c r="L11" i="119"/>
  <c r="G35" i="119"/>
  <c r="G25" i="119"/>
  <c r="G19" i="119"/>
  <c r="G11" i="119"/>
  <c r="N51" i="119"/>
  <c r="N56" i="119"/>
  <c r="P35" i="119"/>
  <c r="N35" i="119"/>
  <c r="I35" i="119"/>
  <c r="T35" i="119"/>
  <c r="R35" i="119"/>
  <c r="T25" i="119"/>
  <c r="R25" i="119"/>
  <c r="P25" i="119"/>
  <c r="N25" i="119"/>
  <c r="I25" i="119"/>
  <c r="T19" i="119"/>
  <c r="R19" i="119"/>
  <c r="P19" i="119"/>
  <c r="N19" i="119"/>
  <c r="I19" i="119"/>
  <c r="T11" i="119"/>
  <c r="P11" i="119"/>
  <c r="N11" i="119"/>
  <c r="I11" i="119"/>
  <c r="R11" i="119"/>
  <c r="E10" i="119"/>
  <c r="N51" i="118"/>
  <c r="N56" i="118"/>
  <c r="P35" i="118"/>
  <c r="N35" i="118"/>
  <c r="L35" i="118"/>
  <c r="I35" i="118"/>
  <c r="G35" i="118"/>
  <c r="X32" i="118"/>
  <c r="T32" i="118"/>
  <c r="V31" i="118"/>
  <c r="R31" i="118"/>
  <c r="X29" i="118"/>
  <c r="X35" i="118"/>
  <c r="V29" i="118"/>
  <c r="T29" i="118"/>
  <c r="T35" i="118"/>
  <c r="R29" i="118"/>
  <c r="X25" i="118"/>
  <c r="T25" i="118"/>
  <c r="R25" i="118"/>
  <c r="P25" i="118"/>
  <c r="N25" i="118"/>
  <c r="L25" i="118"/>
  <c r="I25" i="118"/>
  <c r="G25" i="118"/>
  <c r="V24" i="118"/>
  <c r="V25" i="118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/>
  <c r="R10" i="118"/>
  <c r="R11" i="118"/>
  <c r="E10" i="118"/>
  <c r="L9" i="118"/>
  <c r="L11" i="118"/>
  <c r="T32" i="117"/>
  <c r="R31" i="117"/>
  <c r="T29" i="117"/>
  <c r="R29" i="117"/>
  <c r="R10" i="117"/>
  <c r="R11" i="117"/>
  <c r="X32" i="117"/>
  <c r="V31" i="117"/>
  <c r="X29" i="117"/>
  <c r="V29" i="117"/>
  <c r="X25" i="117"/>
  <c r="V24" i="117"/>
  <c r="V25" i="117"/>
  <c r="X19" i="117"/>
  <c r="V19" i="117"/>
  <c r="X11" i="117"/>
  <c r="V10" i="117"/>
  <c r="V11" i="117"/>
  <c r="L35" i="117"/>
  <c r="L25" i="117"/>
  <c r="L19" i="117"/>
  <c r="L9" i="117"/>
  <c r="L11" i="117"/>
  <c r="G35" i="117"/>
  <c r="G25" i="117"/>
  <c r="G19" i="117"/>
  <c r="G11" i="117"/>
  <c r="P35" i="117"/>
  <c r="N35" i="117"/>
  <c r="I35" i="117"/>
  <c r="T25" i="117"/>
  <c r="R25" i="117"/>
  <c r="P25" i="117"/>
  <c r="N25" i="117"/>
  <c r="I25" i="117"/>
  <c r="T19" i="117"/>
  <c r="R19" i="117"/>
  <c r="P19" i="117"/>
  <c r="N19" i="117"/>
  <c r="I19" i="117"/>
  <c r="T11" i="117"/>
  <c r="P11" i="117"/>
  <c r="N11" i="117"/>
  <c r="I11" i="117"/>
  <c r="E10" i="117"/>
  <c r="T32" i="116"/>
  <c r="R31" i="116"/>
  <c r="T29" i="116"/>
  <c r="R29" i="116"/>
  <c r="R10" i="116"/>
  <c r="X32" i="116"/>
  <c r="V31" i="116"/>
  <c r="X29" i="116"/>
  <c r="V29" i="116"/>
  <c r="X25" i="116"/>
  <c r="V24" i="116"/>
  <c r="V25" i="116"/>
  <c r="X19" i="116"/>
  <c r="V19" i="116"/>
  <c r="X11" i="116"/>
  <c r="V10" i="116"/>
  <c r="V11" i="116"/>
  <c r="L35" i="116"/>
  <c r="L25" i="116"/>
  <c r="L19" i="116"/>
  <c r="L11" i="116"/>
  <c r="G35" i="116"/>
  <c r="G25" i="116"/>
  <c r="G19" i="116"/>
  <c r="G11" i="116"/>
  <c r="P35" i="116"/>
  <c r="N35" i="116"/>
  <c r="I35" i="116"/>
  <c r="T25" i="116"/>
  <c r="R25" i="116"/>
  <c r="P25" i="116"/>
  <c r="N25" i="116"/>
  <c r="I25" i="116"/>
  <c r="T19" i="116"/>
  <c r="R19" i="116"/>
  <c r="P19" i="116"/>
  <c r="N19" i="116"/>
  <c r="I19" i="116"/>
  <c r="T11" i="116"/>
  <c r="P11" i="116"/>
  <c r="N11" i="116"/>
  <c r="I11" i="116"/>
  <c r="R11" i="116"/>
  <c r="E10" i="116"/>
  <c r="T32" i="115"/>
  <c r="T29" i="115"/>
  <c r="R31" i="115"/>
  <c r="R29" i="115"/>
  <c r="R10" i="115"/>
  <c r="R11" i="115"/>
  <c r="X32" i="115"/>
  <c r="V31" i="115"/>
  <c r="X29" i="115"/>
  <c r="V29" i="115"/>
  <c r="X25" i="115"/>
  <c r="V24" i="115"/>
  <c r="V25" i="115"/>
  <c r="X19" i="115"/>
  <c r="V19" i="115"/>
  <c r="X11" i="115"/>
  <c r="V10" i="115"/>
  <c r="V11" i="115"/>
  <c r="G35" i="115"/>
  <c r="G25" i="115"/>
  <c r="G19" i="115"/>
  <c r="G11" i="115"/>
  <c r="L35" i="115"/>
  <c r="L25" i="115"/>
  <c r="L19" i="115"/>
  <c r="L11" i="115"/>
  <c r="P35" i="115"/>
  <c r="N35" i="115"/>
  <c r="I35" i="115"/>
  <c r="T25" i="115"/>
  <c r="R25" i="115"/>
  <c r="P25" i="115"/>
  <c r="N25" i="115"/>
  <c r="I25" i="115"/>
  <c r="T19" i="115"/>
  <c r="R19" i="115"/>
  <c r="P19" i="115"/>
  <c r="N19" i="115"/>
  <c r="I19" i="115"/>
  <c r="T11" i="115"/>
  <c r="P11" i="115"/>
  <c r="N11" i="115"/>
  <c r="I11" i="115"/>
  <c r="E10" i="115"/>
  <c r="T32" i="114"/>
  <c r="T29" i="114"/>
  <c r="R31" i="114"/>
  <c r="R29" i="114"/>
  <c r="R10" i="114"/>
  <c r="R11" i="114"/>
  <c r="X32" i="114"/>
  <c r="V31" i="114"/>
  <c r="V35" i="114"/>
  <c r="X29" i="114"/>
  <c r="X25" i="114"/>
  <c r="V24" i="114"/>
  <c r="V25" i="114"/>
  <c r="X19" i="114"/>
  <c r="V19" i="114"/>
  <c r="X11" i="114"/>
  <c r="V10" i="114"/>
  <c r="V11" i="114"/>
  <c r="L35" i="114"/>
  <c r="L25" i="114"/>
  <c r="L19" i="114"/>
  <c r="L11" i="114"/>
  <c r="G35" i="114"/>
  <c r="G25" i="114"/>
  <c r="G19" i="114"/>
  <c r="G11" i="114"/>
  <c r="P35" i="114"/>
  <c r="N35" i="114"/>
  <c r="I35" i="114"/>
  <c r="T25" i="114"/>
  <c r="R25" i="114"/>
  <c r="P25" i="114"/>
  <c r="N25" i="114"/>
  <c r="I25" i="114"/>
  <c r="T19" i="114"/>
  <c r="R19" i="114"/>
  <c r="P19" i="114"/>
  <c r="N19" i="114"/>
  <c r="I19" i="114"/>
  <c r="T11" i="114"/>
  <c r="P11" i="114"/>
  <c r="N11" i="114"/>
  <c r="I11" i="114"/>
  <c r="E10" i="114"/>
  <c r="T32" i="113"/>
  <c r="T29" i="113"/>
  <c r="T35" i="113"/>
  <c r="R31" i="113"/>
  <c r="R29" i="113"/>
  <c r="R10" i="113"/>
  <c r="X32" i="113"/>
  <c r="X35" i="113"/>
  <c r="V31" i="113"/>
  <c r="V35" i="113"/>
  <c r="X25" i="113"/>
  <c r="V24" i="113"/>
  <c r="V25" i="113"/>
  <c r="X19" i="113"/>
  <c r="V19" i="113"/>
  <c r="X11" i="113"/>
  <c r="V10" i="113"/>
  <c r="V11" i="113"/>
  <c r="L35" i="113"/>
  <c r="L25" i="113"/>
  <c r="L19" i="113"/>
  <c r="L11" i="113"/>
  <c r="G35" i="113"/>
  <c r="G25" i="113"/>
  <c r="G19" i="113"/>
  <c r="G11" i="113"/>
  <c r="P35" i="113"/>
  <c r="N35" i="113"/>
  <c r="I35" i="113"/>
  <c r="T25" i="113"/>
  <c r="R25" i="113"/>
  <c r="P25" i="113"/>
  <c r="N25" i="113"/>
  <c r="I25" i="113"/>
  <c r="T19" i="113"/>
  <c r="R19" i="113"/>
  <c r="P19" i="113"/>
  <c r="N19" i="113"/>
  <c r="I19" i="113"/>
  <c r="T11" i="113"/>
  <c r="R11" i="113"/>
  <c r="P11" i="113"/>
  <c r="N11" i="113"/>
  <c r="I11" i="113"/>
  <c r="E10" i="113"/>
  <c r="T32" i="112"/>
  <c r="T29" i="112"/>
  <c r="R31" i="112"/>
  <c r="R29" i="112"/>
  <c r="R10" i="112"/>
  <c r="R11" i="112"/>
  <c r="G35" i="112"/>
  <c r="G25" i="112"/>
  <c r="G19" i="112"/>
  <c r="G11" i="112"/>
  <c r="X32" i="112"/>
  <c r="X35" i="112"/>
  <c r="V31" i="112"/>
  <c r="V35" i="112"/>
  <c r="X25" i="112"/>
  <c r="V24" i="112"/>
  <c r="V25" i="112"/>
  <c r="X19" i="112"/>
  <c r="V19" i="112"/>
  <c r="X11" i="112"/>
  <c r="V10" i="112"/>
  <c r="V11" i="112"/>
  <c r="L35" i="112"/>
  <c r="L25" i="112"/>
  <c r="L19" i="112"/>
  <c r="L9" i="112"/>
  <c r="L11" i="112"/>
  <c r="P35" i="112"/>
  <c r="N35" i="112"/>
  <c r="I35" i="112"/>
  <c r="T25" i="112"/>
  <c r="R25" i="112"/>
  <c r="P25" i="112"/>
  <c r="N25" i="112"/>
  <c r="I25" i="112"/>
  <c r="T19" i="112"/>
  <c r="R19" i="112"/>
  <c r="P19" i="112"/>
  <c r="N19" i="112"/>
  <c r="I19" i="112"/>
  <c r="T11" i="112"/>
  <c r="P11" i="112"/>
  <c r="N11" i="112"/>
  <c r="I11" i="112"/>
  <c r="E10" i="112"/>
  <c r="R31" i="111"/>
  <c r="R29" i="111"/>
  <c r="R10" i="111"/>
  <c r="R11" i="111"/>
  <c r="T32" i="111"/>
  <c r="T29" i="111"/>
  <c r="X32" i="111"/>
  <c r="X35" i="111"/>
  <c r="V31" i="111"/>
  <c r="V35" i="111"/>
  <c r="X25" i="111"/>
  <c r="V24" i="111"/>
  <c r="V25" i="111"/>
  <c r="X19" i="111"/>
  <c r="V19" i="111"/>
  <c r="X11" i="111"/>
  <c r="V10" i="111"/>
  <c r="V11" i="111"/>
  <c r="L35" i="111"/>
  <c r="L25" i="111"/>
  <c r="L19" i="111"/>
  <c r="L9" i="111"/>
  <c r="L11" i="111"/>
  <c r="G35" i="111"/>
  <c r="G25" i="111"/>
  <c r="G19" i="111"/>
  <c r="G11" i="111"/>
  <c r="P35" i="111"/>
  <c r="N35" i="111"/>
  <c r="I35" i="111"/>
  <c r="T25" i="111"/>
  <c r="R25" i="111"/>
  <c r="P25" i="111"/>
  <c r="N25" i="111"/>
  <c r="I25" i="111"/>
  <c r="T19" i="111"/>
  <c r="R19" i="111"/>
  <c r="P19" i="111"/>
  <c r="N19" i="111"/>
  <c r="I19" i="111"/>
  <c r="T11" i="111"/>
  <c r="P11" i="111"/>
  <c r="N11" i="111"/>
  <c r="I11" i="111"/>
  <c r="E10" i="111"/>
  <c r="T32" i="110"/>
  <c r="T29" i="110"/>
  <c r="R31" i="110"/>
  <c r="R29" i="110"/>
  <c r="R35" i="110" s="1"/>
  <c r="X32" i="110"/>
  <c r="X35" i="110"/>
  <c r="V31" i="110"/>
  <c r="V35" i="110"/>
  <c r="X25" i="110"/>
  <c r="V24" i="110"/>
  <c r="V25" i="110"/>
  <c r="X19" i="110"/>
  <c r="V19" i="110"/>
  <c r="X11" i="110"/>
  <c r="V10" i="110"/>
  <c r="V11" i="110"/>
  <c r="L35" i="110"/>
  <c r="L25" i="110"/>
  <c r="L19" i="110"/>
  <c r="L9" i="110"/>
  <c r="L11" i="110"/>
  <c r="G35" i="110"/>
  <c r="G25" i="110"/>
  <c r="G19" i="110"/>
  <c r="G11" i="110"/>
  <c r="P35" i="110"/>
  <c r="N35" i="110"/>
  <c r="I35" i="110"/>
  <c r="T25" i="110"/>
  <c r="R25" i="110"/>
  <c r="P25" i="110"/>
  <c r="N25" i="110"/>
  <c r="I25" i="110"/>
  <c r="T19" i="110"/>
  <c r="R19" i="110"/>
  <c r="P19" i="110"/>
  <c r="N19" i="110"/>
  <c r="I19" i="110"/>
  <c r="T11" i="110"/>
  <c r="P11" i="110"/>
  <c r="N11" i="110"/>
  <c r="I11" i="110"/>
  <c r="R10" i="110"/>
  <c r="R11" i="110"/>
  <c r="E10" i="110"/>
  <c r="T32" i="109"/>
  <c r="R31" i="109"/>
  <c r="T29" i="109"/>
  <c r="R29" i="109"/>
  <c r="R10" i="109"/>
  <c r="R11" i="109"/>
  <c r="L35" i="109"/>
  <c r="L25" i="109"/>
  <c r="L19" i="109"/>
  <c r="L9" i="109"/>
  <c r="L11" i="109"/>
  <c r="X32" i="109"/>
  <c r="X35" i="109"/>
  <c r="V31" i="109"/>
  <c r="V35" i="109"/>
  <c r="X25" i="109"/>
  <c r="V24" i="109"/>
  <c r="V25" i="109"/>
  <c r="X19" i="109"/>
  <c r="V19" i="109"/>
  <c r="X11" i="109"/>
  <c r="V10" i="109"/>
  <c r="V11" i="109"/>
  <c r="G35" i="109"/>
  <c r="G25" i="109"/>
  <c r="G19" i="109"/>
  <c r="G11" i="109"/>
  <c r="P35" i="109"/>
  <c r="N35" i="109"/>
  <c r="I35" i="109"/>
  <c r="T25" i="109"/>
  <c r="R25" i="109"/>
  <c r="P25" i="109"/>
  <c r="N25" i="109"/>
  <c r="I25" i="109"/>
  <c r="T19" i="109"/>
  <c r="R19" i="109"/>
  <c r="P19" i="109"/>
  <c r="N19" i="109"/>
  <c r="I19" i="109"/>
  <c r="T11" i="109"/>
  <c r="P11" i="109"/>
  <c r="N11" i="109"/>
  <c r="I11" i="109"/>
  <c r="E10" i="109"/>
  <c r="R31" i="108"/>
  <c r="T32" i="108"/>
  <c r="T29" i="108"/>
  <c r="R29" i="108"/>
  <c r="R10" i="108"/>
  <c r="R11" i="108"/>
  <c r="X32" i="108"/>
  <c r="X35" i="108"/>
  <c r="V31" i="108"/>
  <c r="V35" i="108"/>
  <c r="X25" i="108"/>
  <c r="V24" i="108"/>
  <c r="V25" i="108"/>
  <c r="X19" i="108"/>
  <c r="V19" i="108"/>
  <c r="X11" i="108"/>
  <c r="V10" i="108"/>
  <c r="V11" i="108"/>
  <c r="L35" i="108"/>
  <c r="L25" i="108"/>
  <c r="L19" i="108"/>
  <c r="L11" i="108"/>
  <c r="G35" i="108"/>
  <c r="G25" i="108"/>
  <c r="G19" i="108"/>
  <c r="G11" i="108"/>
  <c r="P35" i="108"/>
  <c r="N35" i="108"/>
  <c r="I35" i="108"/>
  <c r="T25" i="108"/>
  <c r="R25" i="108"/>
  <c r="P25" i="108"/>
  <c r="N25" i="108"/>
  <c r="I25" i="108"/>
  <c r="T19" i="108"/>
  <c r="R19" i="108"/>
  <c r="P19" i="108"/>
  <c r="N19" i="108"/>
  <c r="I19" i="108"/>
  <c r="T11" i="108"/>
  <c r="P11" i="108"/>
  <c r="N11" i="108"/>
  <c r="I11" i="108"/>
  <c r="E10" i="108"/>
  <c r="T32" i="106"/>
  <c r="R31" i="106"/>
  <c r="T29" i="106"/>
  <c r="R29" i="106"/>
  <c r="R10" i="106"/>
  <c r="R11" i="106"/>
  <c r="X32" i="106"/>
  <c r="X35" i="106"/>
  <c r="V31" i="106"/>
  <c r="V35" i="106"/>
  <c r="X25" i="106"/>
  <c r="V25" i="106"/>
  <c r="X19" i="106"/>
  <c r="V19" i="106"/>
  <c r="X11" i="106"/>
  <c r="V10" i="106"/>
  <c r="V11" i="106"/>
  <c r="L35" i="106"/>
  <c r="L25" i="106"/>
  <c r="L19" i="106"/>
  <c r="L11" i="106"/>
  <c r="G35" i="106"/>
  <c r="G25" i="106"/>
  <c r="G19" i="106"/>
  <c r="G11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/>
  <c r="P35" i="106"/>
  <c r="N35" i="106"/>
  <c r="I35" i="106"/>
  <c r="T25" i="106"/>
  <c r="R25" i="106"/>
  <c r="P25" i="106"/>
  <c r="N25" i="106"/>
  <c r="I25" i="106"/>
  <c r="T19" i="106"/>
  <c r="R19" i="106"/>
  <c r="P19" i="106"/>
  <c r="N19" i="106"/>
  <c r="I19" i="106"/>
  <c r="T11" i="106"/>
  <c r="P11" i="106"/>
  <c r="N11" i="106"/>
  <c r="E10" i="106"/>
  <c r="I11" i="106"/>
  <c r="I9" i="105"/>
  <c r="P35" i="105"/>
  <c r="N35" i="105"/>
  <c r="L35" i="105"/>
  <c r="I35" i="105"/>
  <c r="G35" i="105"/>
  <c r="X34" i="105"/>
  <c r="X32" i="105"/>
  <c r="T32" i="105"/>
  <c r="V31" i="105"/>
  <c r="V35" i="105"/>
  <c r="R31" i="105"/>
  <c r="T29" i="105"/>
  <c r="R29" i="105"/>
  <c r="X25" i="105"/>
  <c r="V25" i="105"/>
  <c r="T25" i="105"/>
  <c r="P25" i="105"/>
  <c r="N25" i="105"/>
  <c r="L25" i="105"/>
  <c r="I25" i="105"/>
  <c r="G25" i="105"/>
  <c r="R24" i="105"/>
  <c r="R25" i="105"/>
  <c r="X19" i="105"/>
  <c r="V19" i="105"/>
  <c r="T19" i="105"/>
  <c r="R19" i="105"/>
  <c r="P19" i="105"/>
  <c r="N19" i="105"/>
  <c r="L19" i="105"/>
  <c r="I19" i="105"/>
  <c r="G19" i="105"/>
  <c r="X11" i="105"/>
  <c r="T11" i="105"/>
  <c r="P11" i="105"/>
  <c r="N11" i="105"/>
  <c r="L11" i="105"/>
  <c r="I11" i="105"/>
  <c r="G11" i="105"/>
  <c r="V10" i="105"/>
  <c r="V11" i="105"/>
  <c r="R10" i="105"/>
  <c r="R11" i="105"/>
  <c r="E10" i="105"/>
  <c r="T32" i="104"/>
  <c r="R31" i="104"/>
  <c r="T29" i="104"/>
  <c r="R29" i="104"/>
  <c r="R10" i="104"/>
  <c r="R11" i="104"/>
  <c r="X34" i="104"/>
  <c r="X32" i="104"/>
  <c r="V31" i="104"/>
  <c r="V35" i="104"/>
  <c r="X25" i="104"/>
  <c r="V25" i="104"/>
  <c r="X19" i="104"/>
  <c r="V19" i="104"/>
  <c r="X11" i="104"/>
  <c r="V10" i="104"/>
  <c r="V11" i="104"/>
  <c r="L35" i="104"/>
  <c r="L25" i="104"/>
  <c r="L19" i="104"/>
  <c r="L11" i="104"/>
  <c r="G35" i="104"/>
  <c r="G25" i="104"/>
  <c r="G19" i="104"/>
  <c r="G11" i="104"/>
  <c r="P35" i="104"/>
  <c r="N35" i="104"/>
  <c r="I35" i="104"/>
  <c r="T25" i="104"/>
  <c r="P25" i="104"/>
  <c r="N25" i="104"/>
  <c r="I25" i="104"/>
  <c r="R24" i="104"/>
  <c r="R25" i="104"/>
  <c r="T19" i="104"/>
  <c r="R19" i="104"/>
  <c r="P19" i="104"/>
  <c r="N19" i="104"/>
  <c r="I19" i="104"/>
  <c r="T11" i="104"/>
  <c r="P11" i="104"/>
  <c r="N11" i="104"/>
  <c r="I11" i="104"/>
  <c r="E10" i="104"/>
  <c r="T32" i="103"/>
  <c r="R31" i="103"/>
  <c r="T29" i="103"/>
  <c r="R29" i="103"/>
  <c r="R10" i="103"/>
  <c r="R11" i="103"/>
  <c r="X34" i="103"/>
  <c r="X32" i="103"/>
  <c r="V31" i="103"/>
  <c r="V35" i="103"/>
  <c r="X25" i="103"/>
  <c r="V25" i="103"/>
  <c r="X19" i="103"/>
  <c r="V19" i="103"/>
  <c r="X11" i="103"/>
  <c r="V10" i="103"/>
  <c r="V11" i="103"/>
  <c r="L35" i="103"/>
  <c r="L25" i="103"/>
  <c r="L19" i="103"/>
  <c r="L11" i="103"/>
  <c r="G35" i="103"/>
  <c r="G25" i="103"/>
  <c r="G19" i="103"/>
  <c r="G11" i="103"/>
  <c r="P35" i="103"/>
  <c r="N35" i="103"/>
  <c r="I35" i="103"/>
  <c r="T25" i="103"/>
  <c r="P25" i="103"/>
  <c r="N25" i="103"/>
  <c r="I25" i="103"/>
  <c r="R24" i="103"/>
  <c r="R25" i="103"/>
  <c r="T19" i="103"/>
  <c r="R19" i="103"/>
  <c r="P19" i="103"/>
  <c r="N19" i="103"/>
  <c r="I19" i="103"/>
  <c r="T11" i="103"/>
  <c r="P11" i="103"/>
  <c r="N11" i="103"/>
  <c r="I11" i="103"/>
  <c r="E10" i="103"/>
  <c r="T32" i="102"/>
  <c r="R31" i="102"/>
  <c r="T29" i="102"/>
  <c r="R29" i="102"/>
  <c r="R10" i="102"/>
  <c r="R11" i="102"/>
  <c r="G35" i="102"/>
  <c r="G25" i="102"/>
  <c r="G19" i="102"/>
  <c r="G11" i="102"/>
  <c r="X34" i="102"/>
  <c r="X32" i="102"/>
  <c r="V31" i="102"/>
  <c r="V35" i="102"/>
  <c r="X25" i="102"/>
  <c r="V25" i="102"/>
  <c r="X19" i="102"/>
  <c r="V19" i="102"/>
  <c r="X11" i="102"/>
  <c r="V10" i="102"/>
  <c r="V11" i="102"/>
  <c r="L35" i="102"/>
  <c r="L25" i="102"/>
  <c r="L19" i="102"/>
  <c r="L11" i="102"/>
  <c r="P35" i="102"/>
  <c r="N35" i="102"/>
  <c r="I35" i="102"/>
  <c r="T25" i="102"/>
  <c r="P25" i="102"/>
  <c r="N25" i="102"/>
  <c r="I25" i="102"/>
  <c r="R24" i="102"/>
  <c r="R25" i="102"/>
  <c r="T19" i="102"/>
  <c r="R19" i="102"/>
  <c r="P19" i="102"/>
  <c r="N19" i="102"/>
  <c r="I19" i="102"/>
  <c r="T11" i="102"/>
  <c r="P11" i="102"/>
  <c r="N11" i="102"/>
  <c r="I11" i="102"/>
  <c r="E10" i="102"/>
  <c r="R31" i="101"/>
  <c r="R35" i="101"/>
  <c r="T32" i="101"/>
  <c r="T29" i="101"/>
  <c r="G35" i="101"/>
  <c r="G25" i="101"/>
  <c r="G19" i="101"/>
  <c r="G11" i="101"/>
  <c r="X34" i="101"/>
  <c r="X32" i="101"/>
  <c r="V31" i="101"/>
  <c r="V35" i="101"/>
  <c r="X25" i="101"/>
  <c r="V25" i="101"/>
  <c r="X19" i="101"/>
  <c r="V19" i="101"/>
  <c r="X11" i="101"/>
  <c r="V10" i="101"/>
  <c r="V11" i="101"/>
  <c r="L35" i="101"/>
  <c r="L25" i="101"/>
  <c r="L19" i="101"/>
  <c r="L11" i="101"/>
  <c r="P35" i="101"/>
  <c r="N35" i="101"/>
  <c r="I35" i="101"/>
  <c r="T25" i="101"/>
  <c r="P25" i="101"/>
  <c r="N25" i="101"/>
  <c r="I25" i="101"/>
  <c r="R24" i="101"/>
  <c r="R25" i="101"/>
  <c r="T19" i="101"/>
  <c r="R19" i="101"/>
  <c r="P19" i="101"/>
  <c r="N19" i="101"/>
  <c r="I19" i="101"/>
  <c r="T11" i="101"/>
  <c r="P11" i="101"/>
  <c r="N11" i="101"/>
  <c r="I11" i="101"/>
  <c r="R10" i="101"/>
  <c r="R11" i="101"/>
  <c r="E10" i="101"/>
  <c r="T32" i="100"/>
  <c r="T35" i="100"/>
  <c r="R31" i="100"/>
  <c r="R35" i="100"/>
  <c r="R10" i="100"/>
  <c r="R11" i="100"/>
  <c r="X34" i="100"/>
  <c r="X32" i="100"/>
  <c r="V31" i="100"/>
  <c r="V35" i="100"/>
  <c r="X25" i="100"/>
  <c r="V25" i="100"/>
  <c r="X19" i="100"/>
  <c r="V19" i="100"/>
  <c r="X11" i="100"/>
  <c r="V10" i="100"/>
  <c r="V11" i="100"/>
  <c r="L35" i="100"/>
  <c r="L25" i="100"/>
  <c r="L19" i="100"/>
  <c r="L11" i="100"/>
  <c r="G35" i="100"/>
  <c r="G25" i="100"/>
  <c r="G19" i="100"/>
  <c r="G9" i="100"/>
  <c r="G11" i="100"/>
  <c r="P35" i="100"/>
  <c r="N35" i="100"/>
  <c r="I35" i="100"/>
  <c r="T25" i="100"/>
  <c r="P25" i="100"/>
  <c r="N25" i="100"/>
  <c r="I25" i="100"/>
  <c r="R24" i="100"/>
  <c r="R25" i="100"/>
  <c r="T19" i="100"/>
  <c r="R19" i="100"/>
  <c r="P19" i="100"/>
  <c r="N19" i="100"/>
  <c r="I19" i="100"/>
  <c r="T11" i="100"/>
  <c r="P11" i="100"/>
  <c r="N11" i="100"/>
  <c r="E10" i="100"/>
  <c r="I11" i="100"/>
  <c r="T32" i="99"/>
  <c r="T35" i="99"/>
  <c r="R31" i="99"/>
  <c r="R35" i="99"/>
  <c r="R10" i="99"/>
  <c r="R11" i="99"/>
  <c r="I9" i="99"/>
  <c r="I11" i="99"/>
  <c r="G35" i="99"/>
  <c r="G25" i="99"/>
  <c r="G19" i="99"/>
  <c r="G9" i="99"/>
  <c r="G11" i="99"/>
  <c r="V35" i="99"/>
  <c r="P35" i="99"/>
  <c r="N35" i="99"/>
  <c r="L35" i="99"/>
  <c r="I35" i="99"/>
  <c r="X35" i="99"/>
  <c r="X25" i="99"/>
  <c r="V25" i="99"/>
  <c r="T25" i="99"/>
  <c r="P25" i="99"/>
  <c r="N25" i="99"/>
  <c r="L25" i="99"/>
  <c r="I25" i="99"/>
  <c r="R24" i="99"/>
  <c r="R25" i="99"/>
  <c r="X19" i="99"/>
  <c r="V19" i="99"/>
  <c r="T19" i="99"/>
  <c r="R19" i="99"/>
  <c r="P19" i="99"/>
  <c r="N19" i="99"/>
  <c r="L19" i="99"/>
  <c r="I19" i="99"/>
  <c r="X11" i="99"/>
  <c r="V11" i="99"/>
  <c r="T11" i="99"/>
  <c r="P11" i="99"/>
  <c r="N11" i="99"/>
  <c r="L11" i="99"/>
  <c r="E10" i="99"/>
  <c r="Y31" i="98"/>
  <c r="Y35" i="98"/>
  <c r="Y25" i="98"/>
  <c r="Y19" i="98"/>
  <c r="Y10" i="98"/>
  <c r="Y11" i="98"/>
  <c r="R31" i="98"/>
  <c r="R35" i="98"/>
  <c r="T32" i="98"/>
  <c r="T35" i="98"/>
  <c r="R10" i="98"/>
  <c r="R11" i="98"/>
  <c r="I9" i="98"/>
  <c r="I11" i="98"/>
  <c r="L35" i="98"/>
  <c r="L25" i="98"/>
  <c r="L19" i="98"/>
  <c r="L11" i="98"/>
  <c r="G35" i="98"/>
  <c r="G25" i="98"/>
  <c r="G19" i="98"/>
  <c r="G9" i="98"/>
  <c r="G11" i="98"/>
  <c r="V35" i="98"/>
  <c r="P35" i="98"/>
  <c r="N35" i="98"/>
  <c r="I35" i="98"/>
  <c r="X34" i="98"/>
  <c r="X35" i="98"/>
  <c r="X25" i="98"/>
  <c r="V25" i="98"/>
  <c r="T25" i="98"/>
  <c r="P25" i="98"/>
  <c r="N25" i="98"/>
  <c r="I25" i="98"/>
  <c r="R24" i="98"/>
  <c r="R25" i="98"/>
  <c r="X19" i="98"/>
  <c r="V19" i="98"/>
  <c r="T19" i="98"/>
  <c r="R19" i="98"/>
  <c r="P19" i="98"/>
  <c r="N19" i="98"/>
  <c r="I19" i="98"/>
  <c r="X11" i="98"/>
  <c r="V11" i="98"/>
  <c r="T11" i="98"/>
  <c r="P11" i="98"/>
  <c r="N11" i="98"/>
  <c r="E10" i="98"/>
  <c r="R31" i="97"/>
  <c r="R35" i="97"/>
  <c r="T32" i="97"/>
  <c r="T35" i="97"/>
  <c r="R10" i="97"/>
  <c r="R11" i="97"/>
  <c r="I9" i="97"/>
  <c r="I11" i="97"/>
  <c r="L35" i="97"/>
  <c r="L25" i="97"/>
  <c r="L19" i="97"/>
  <c r="L11" i="97"/>
  <c r="G35" i="97"/>
  <c r="G25" i="97"/>
  <c r="G19" i="97"/>
  <c r="G9" i="97"/>
  <c r="G11" i="97"/>
  <c r="V35" i="97"/>
  <c r="P35" i="97"/>
  <c r="N35" i="97"/>
  <c r="I35" i="97"/>
  <c r="X34" i="97"/>
  <c r="X35" i="97"/>
  <c r="X25" i="97"/>
  <c r="V25" i="97"/>
  <c r="T25" i="97"/>
  <c r="P25" i="97"/>
  <c r="N25" i="97"/>
  <c r="I25" i="97"/>
  <c r="R24" i="97"/>
  <c r="R25" i="97"/>
  <c r="X19" i="97"/>
  <c r="V19" i="97"/>
  <c r="T19" i="97"/>
  <c r="R19" i="97"/>
  <c r="P19" i="97"/>
  <c r="N19" i="97"/>
  <c r="I19" i="97"/>
  <c r="X11" i="97"/>
  <c r="T11" i="97"/>
  <c r="P11" i="97"/>
  <c r="N11" i="97"/>
  <c r="V11" i="97"/>
  <c r="E10" i="97"/>
  <c r="T32" i="96"/>
  <c r="T35" i="96"/>
  <c r="R31" i="96"/>
  <c r="R35" i="96"/>
  <c r="R10" i="96"/>
  <c r="R11" i="96"/>
  <c r="I9" i="96"/>
  <c r="I11" i="96"/>
  <c r="X34" i="96"/>
  <c r="X31" i="96"/>
  <c r="V31" i="96"/>
  <c r="V35" i="96"/>
  <c r="X25" i="96"/>
  <c r="V25" i="96"/>
  <c r="X19" i="96"/>
  <c r="V19" i="96"/>
  <c r="X11" i="96"/>
  <c r="V10" i="96"/>
  <c r="V11" i="96"/>
  <c r="G35" i="96"/>
  <c r="G25" i="96"/>
  <c r="G19" i="96"/>
  <c r="G11" i="96"/>
  <c r="P35" i="96"/>
  <c r="N35" i="96"/>
  <c r="L35" i="96"/>
  <c r="I35" i="96"/>
  <c r="T25" i="96"/>
  <c r="P25" i="96"/>
  <c r="N25" i="96"/>
  <c r="L25" i="96"/>
  <c r="I25" i="96"/>
  <c r="R24" i="96"/>
  <c r="R25" i="96"/>
  <c r="T19" i="96"/>
  <c r="R19" i="96"/>
  <c r="P19" i="96"/>
  <c r="N19" i="96"/>
  <c r="L19" i="96"/>
  <c r="I19" i="96"/>
  <c r="T11" i="96"/>
  <c r="P11" i="96"/>
  <c r="N11" i="96"/>
  <c r="L11" i="96"/>
  <c r="E10" i="96"/>
  <c r="T32" i="95"/>
  <c r="T35" i="95"/>
  <c r="R31" i="95"/>
  <c r="R35" i="95"/>
  <c r="R24" i="95"/>
  <c r="R25" i="95"/>
  <c r="R10" i="95"/>
  <c r="R11" i="95"/>
  <c r="X34" i="95"/>
  <c r="X31" i="95"/>
  <c r="V31" i="95"/>
  <c r="V35" i="95"/>
  <c r="X25" i="95"/>
  <c r="V25" i="95"/>
  <c r="X19" i="95"/>
  <c r="V19" i="95"/>
  <c r="X11" i="95"/>
  <c r="V10" i="95"/>
  <c r="V11" i="95"/>
  <c r="G35" i="95"/>
  <c r="G25" i="95"/>
  <c r="G19" i="95"/>
  <c r="G11" i="95"/>
  <c r="P35" i="95"/>
  <c r="N35" i="95"/>
  <c r="L35" i="95"/>
  <c r="I35" i="95"/>
  <c r="T25" i="95"/>
  <c r="P25" i="95"/>
  <c r="N25" i="95"/>
  <c r="L25" i="95"/>
  <c r="I25" i="95"/>
  <c r="T19" i="95"/>
  <c r="R19" i="95"/>
  <c r="P19" i="95"/>
  <c r="N19" i="95"/>
  <c r="L19" i="95"/>
  <c r="I19" i="95"/>
  <c r="T11" i="95"/>
  <c r="P11" i="95"/>
  <c r="N11" i="95"/>
  <c r="L11" i="95"/>
  <c r="I11" i="95"/>
  <c r="E10" i="95"/>
  <c r="T32" i="94"/>
  <c r="T35" i="94"/>
  <c r="R31" i="94"/>
  <c r="R35" i="94"/>
  <c r="R10" i="94"/>
  <c r="R11" i="94"/>
  <c r="G35" i="94"/>
  <c r="G25" i="94"/>
  <c r="G19" i="94"/>
  <c r="G11" i="94"/>
  <c r="X35" i="94"/>
  <c r="V35" i="94"/>
  <c r="P35" i="94"/>
  <c r="N35" i="94"/>
  <c r="L35" i="94"/>
  <c r="I35" i="94"/>
  <c r="X25" i="94"/>
  <c r="V25" i="94"/>
  <c r="T25" i="94"/>
  <c r="R25" i="94"/>
  <c r="P25" i="94"/>
  <c r="N25" i="94"/>
  <c r="L25" i="94"/>
  <c r="I25" i="94"/>
  <c r="X19" i="94"/>
  <c r="V19" i="94"/>
  <c r="T19" i="94"/>
  <c r="R19" i="94"/>
  <c r="P19" i="94"/>
  <c r="N19" i="94"/>
  <c r="L19" i="94"/>
  <c r="I19" i="94"/>
  <c r="X11" i="94"/>
  <c r="V11" i="94"/>
  <c r="T11" i="94"/>
  <c r="P11" i="94"/>
  <c r="N11" i="94"/>
  <c r="L11" i="94"/>
  <c r="I11" i="94"/>
  <c r="E10" i="94"/>
  <c r="G35" i="93"/>
  <c r="G25" i="93"/>
  <c r="G19" i="93"/>
  <c r="G11" i="93"/>
  <c r="X35" i="93"/>
  <c r="V35" i="93"/>
  <c r="P35" i="93"/>
  <c r="N35" i="93"/>
  <c r="L35" i="93"/>
  <c r="I35" i="93"/>
  <c r="T35" i="93"/>
  <c r="R35" i="93"/>
  <c r="X25" i="93"/>
  <c r="V25" i="93"/>
  <c r="T25" i="93"/>
  <c r="R25" i="93"/>
  <c r="P25" i="93"/>
  <c r="N25" i="93"/>
  <c r="L25" i="93"/>
  <c r="I25" i="93"/>
  <c r="X19" i="93"/>
  <c r="V19" i="93"/>
  <c r="T19" i="93"/>
  <c r="R19" i="93"/>
  <c r="P19" i="93"/>
  <c r="N19" i="93"/>
  <c r="L19" i="93"/>
  <c r="I19" i="93"/>
  <c r="X11" i="93"/>
  <c r="V11" i="93"/>
  <c r="T11" i="93"/>
  <c r="R11" i="93"/>
  <c r="P11" i="93"/>
  <c r="N11" i="93"/>
  <c r="L11" i="93"/>
  <c r="I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/>
  <c r="E10" i="92"/>
  <c r="T32" i="90"/>
  <c r="R31" i="90"/>
  <c r="R35" i="90"/>
  <c r="R10" i="90"/>
  <c r="R11" i="90"/>
  <c r="L77" i="90"/>
  <c r="L66" i="90"/>
  <c r="L60" i="90"/>
  <c r="L52" i="90"/>
  <c r="G35" i="90"/>
  <c r="G25" i="90"/>
  <c r="G19" i="90"/>
  <c r="G11" i="90"/>
  <c r="X35" i="90"/>
  <c r="V35" i="90"/>
  <c r="P35" i="90"/>
  <c r="N35" i="90"/>
  <c r="L35" i="90"/>
  <c r="I35" i="90"/>
  <c r="T34" i="90"/>
  <c r="X25" i="90"/>
  <c r="V25" i="90"/>
  <c r="T25" i="90"/>
  <c r="R25" i="90"/>
  <c r="P25" i="90"/>
  <c r="N25" i="90"/>
  <c r="L25" i="90"/>
  <c r="I25" i="90"/>
  <c r="X19" i="90"/>
  <c r="V19" i="90"/>
  <c r="T19" i="90"/>
  <c r="R19" i="90"/>
  <c r="P19" i="90"/>
  <c r="N19" i="90"/>
  <c r="L19" i="90"/>
  <c r="I19" i="90"/>
  <c r="X11" i="90"/>
  <c r="V11" i="90"/>
  <c r="T11" i="90"/>
  <c r="P11" i="90"/>
  <c r="N11" i="90"/>
  <c r="L11" i="90"/>
  <c r="I11" i="90"/>
  <c r="E10" i="90"/>
  <c r="E10" i="89"/>
  <c r="T32" i="89"/>
  <c r="R31" i="89"/>
  <c r="R35" i="89"/>
  <c r="R10" i="89"/>
  <c r="R11" i="89"/>
  <c r="G35" i="89"/>
  <c r="G25" i="89"/>
  <c r="G19" i="89"/>
  <c r="G11" i="89"/>
  <c r="L77" i="89"/>
  <c r="L66" i="89"/>
  <c r="L60" i="89"/>
  <c r="L52" i="89"/>
  <c r="X35" i="89"/>
  <c r="V35" i="89"/>
  <c r="P35" i="89"/>
  <c r="N35" i="89"/>
  <c r="L35" i="89"/>
  <c r="I35" i="89"/>
  <c r="T34" i="89"/>
  <c r="X25" i="89"/>
  <c r="V25" i="89"/>
  <c r="T25" i="89"/>
  <c r="R25" i="89"/>
  <c r="P25" i="89"/>
  <c r="N25" i="89"/>
  <c r="L25" i="89"/>
  <c r="I25" i="89"/>
  <c r="X19" i="89"/>
  <c r="V19" i="89"/>
  <c r="T19" i="89"/>
  <c r="R19" i="89"/>
  <c r="P19" i="89"/>
  <c r="N19" i="89"/>
  <c r="L19" i="89"/>
  <c r="I19" i="89"/>
  <c r="X11" i="89"/>
  <c r="V11" i="89"/>
  <c r="T11" i="89"/>
  <c r="P11" i="89"/>
  <c r="N11" i="89"/>
  <c r="L11" i="89"/>
  <c r="I11" i="89"/>
  <c r="T32" i="88"/>
  <c r="R31" i="88"/>
  <c r="R35" i="88"/>
  <c r="R10" i="88"/>
  <c r="R11" i="88"/>
  <c r="L77" i="88"/>
  <c r="L66" i="88"/>
  <c r="L60" i="88"/>
  <c r="L52" i="88"/>
  <c r="G35" i="88"/>
  <c r="G25" i="88"/>
  <c r="G19" i="88"/>
  <c r="G11" i="88"/>
  <c r="X35" i="88"/>
  <c r="V35" i="88"/>
  <c r="P35" i="88"/>
  <c r="N35" i="88"/>
  <c r="L35" i="88"/>
  <c r="I35" i="88"/>
  <c r="T34" i="88"/>
  <c r="X25" i="88"/>
  <c r="V25" i="88"/>
  <c r="T25" i="88"/>
  <c r="R25" i="88"/>
  <c r="P25" i="88"/>
  <c r="N25" i="88"/>
  <c r="L25" i="88"/>
  <c r="I25" i="88"/>
  <c r="X19" i="88"/>
  <c r="V19" i="88"/>
  <c r="T19" i="88"/>
  <c r="R19" i="88"/>
  <c r="P19" i="88"/>
  <c r="N19" i="88"/>
  <c r="L19" i="88"/>
  <c r="I19" i="88"/>
  <c r="X11" i="88"/>
  <c r="V11" i="88"/>
  <c r="T11" i="88"/>
  <c r="P11" i="88"/>
  <c r="N11" i="88"/>
  <c r="L11" i="88"/>
  <c r="I11" i="88"/>
  <c r="T32" i="87"/>
  <c r="R31" i="87"/>
  <c r="R35" i="87"/>
  <c r="R10" i="87"/>
  <c r="R11" i="87"/>
  <c r="G25" i="87"/>
  <c r="G19" i="87"/>
  <c r="G11" i="87"/>
  <c r="X35" i="87"/>
  <c r="V35" i="87"/>
  <c r="P35" i="87"/>
  <c r="N35" i="87"/>
  <c r="L35" i="87"/>
  <c r="I35" i="87"/>
  <c r="G35" i="87"/>
  <c r="T34" i="87"/>
  <c r="X25" i="87"/>
  <c r="V25" i="87"/>
  <c r="T25" i="87"/>
  <c r="R25" i="87"/>
  <c r="P25" i="87"/>
  <c r="N25" i="87"/>
  <c r="L25" i="87"/>
  <c r="I25" i="87"/>
  <c r="X19" i="87"/>
  <c r="V19" i="87"/>
  <c r="T19" i="87"/>
  <c r="R19" i="87"/>
  <c r="P19" i="87"/>
  <c r="N19" i="87"/>
  <c r="L19" i="87"/>
  <c r="I19" i="87"/>
  <c r="X11" i="87"/>
  <c r="V11" i="87"/>
  <c r="T11" i="87"/>
  <c r="P11" i="87"/>
  <c r="N11" i="87"/>
  <c r="L11" i="87"/>
  <c r="I11" i="87"/>
  <c r="T32" i="86"/>
  <c r="R31" i="86"/>
  <c r="R35" i="86"/>
  <c r="R10" i="86"/>
  <c r="R11" i="86"/>
  <c r="L78" i="86"/>
  <c r="L67" i="86"/>
  <c r="L61" i="86"/>
  <c r="L53" i="86"/>
  <c r="G35" i="86"/>
  <c r="G25" i="86"/>
  <c r="G19" i="86"/>
  <c r="G11" i="86"/>
  <c r="X35" i="86"/>
  <c r="V35" i="86"/>
  <c r="P35" i="86"/>
  <c r="N35" i="86"/>
  <c r="L35" i="86"/>
  <c r="I35" i="86"/>
  <c r="T34" i="86"/>
  <c r="X25" i="86"/>
  <c r="V25" i="86"/>
  <c r="T25" i="86"/>
  <c r="R25" i="86"/>
  <c r="P25" i="86"/>
  <c r="N25" i="86"/>
  <c r="L25" i="86"/>
  <c r="I25" i="86"/>
  <c r="X19" i="86"/>
  <c r="V19" i="86"/>
  <c r="T19" i="86"/>
  <c r="R19" i="86"/>
  <c r="P19" i="86"/>
  <c r="N19" i="86"/>
  <c r="L19" i="86"/>
  <c r="I19" i="86"/>
  <c r="X11" i="86"/>
  <c r="V11" i="86"/>
  <c r="T11" i="86"/>
  <c r="P11" i="86"/>
  <c r="N11" i="86"/>
  <c r="L11" i="86"/>
  <c r="I11" i="86"/>
  <c r="T34" i="85"/>
  <c r="T32" i="85"/>
  <c r="R31" i="85"/>
  <c r="R10" i="85"/>
  <c r="R11" i="85"/>
  <c r="L78" i="85"/>
  <c r="L67" i="85"/>
  <c r="L61" i="85"/>
  <c r="L53" i="85"/>
  <c r="G35" i="85"/>
  <c r="G25" i="85"/>
  <c r="G19" i="85"/>
  <c r="G11" i="85"/>
  <c r="X35" i="85"/>
  <c r="V35" i="85"/>
  <c r="P35" i="85"/>
  <c r="N35" i="85"/>
  <c r="L35" i="85"/>
  <c r="I35" i="85"/>
  <c r="R35" i="85"/>
  <c r="X25" i="85"/>
  <c r="V25" i="85"/>
  <c r="T25" i="85"/>
  <c r="R25" i="85"/>
  <c r="P25" i="85"/>
  <c r="N25" i="85"/>
  <c r="L25" i="85"/>
  <c r="I25" i="85"/>
  <c r="X19" i="85"/>
  <c r="V19" i="85"/>
  <c r="T19" i="85"/>
  <c r="R19" i="85"/>
  <c r="P19" i="85"/>
  <c r="N19" i="85"/>
  <c r="L19" i="85"/>
  <c r="I19" i="85"/>
  <c r="X11" i="85"/>
  <c r="V11" i="85"/>
  <c r="T11" i="85"/>
  <c r="P11" i="85"/>
  <c r="N11" i="85"/>
  <c r="L11" i="85"/>
  <c r="I11" i="85"/>
  <c r="T32" i="84"/>
  <c r="L40" i="84"/>
  <c r="R31" i="84"/>
  <c r="R35" i="84"/>
  <c r="R10" i="84"/>
  <c r="R11" i="84"/>
  <c r="G35" i="84"/>
  <c r="G25" i="84"/>
  <c r="G19" i="84"/>
  <c r="G11" i="84"/>
  <c r="X35" i="84"/>
  <c r="V35" i="84"/>
  <c r="P35" i="84"/>
  <c r="N35" i="84"/>
  <c r="L35" i="84"/>
  <c r="I35" i="84"/>
  <c r="T34" i="84"/>
  <c r="X25" i="84"/>
  <c r="V25" i="84"/>
  <c r="T25" i="84"/>
  <c r="R25" i="84"/>
  <c r="P25" i="84"/>
  <c r="N25" i="84"/>
  <c r="L25" i="84"/>
  <c r="I25" i="84"/>
  <c r="X19" i="84"/>
  <c r="V19" i="84"/>
  <c r="T19" i="84"/>
  <c r="R19" i="84"/>
  <c r="P19" i="84"/>
  <c r="N19" i="84"/>
  <c r="L19" i="84"/>
  <c r="I19" i="84"/>
  <c r="X11" i="84"/>
  <c r="V11" i="84"/>
  <c r="T11" i="84"/>
  <c r="P11" i="84"/>
  <c r="N11" i="84"/>
  <c r="L11" i="84"/>
  <c r="I11" i="84"/>
  <c r="T31" i="83"/>
  <c r="R31" i="83"/>
  <c r="R35" i="83"/>
  <c r="R10" i="83"/>
  <c r="R11" i="83"/>
  <c r="L74" i="83"/>
  <c r="L64" i="83"/>
  <c r="L58" i="83"/>
  <c r="G35" i="83"/>
  <c r="G25" i="83"/>
  <c r="G19" i="83"/>
  <c r="G11" i="83"/>
  <c r="I11" i="83"/>
  <c r="L11" i="83"/>
  <c r="N11" i="83"/>
  <c r="P11" i="83"/>
  <c r="T11" i="83"/>
  <c r="V11" i="83"/>
  <c r="X11" i="83"/>
  <c r="I19" i="83"/>
  <c r="L19" i="83"/>
  <c r="N19" i="83"/>
  <c r="P19" i="83"/>
  <c r="R19" i="83"/>
  <c r="T19" i="83"/>
  <c r="V19" i="83"/>
  <c r="X19" i="83"/>
  <c r="I25" i="83"/>
  <c r="L25" i="83"/>
  <c r="N25" i="83"/>
  <c r="P25" i="83"/>
  <c r="R25" i="83"/>
  <c r="T25" i="83"/>
  <c r="V25" i="83"/>
  <c r="X25" i="83"/>
  <c r="T34" i="83"/>
  <c r="I35" i="83"/>
  <c r="L35" i="83"/>
  <c r="N35" i="83"/>
  <c r="P35" i="83"/>
  <c r="V35" i="83"/>
  <c r="X35" i="83"/>
  <c r="T34" i="82"/>
  <c r="T31" i="82"/>
  <c r="R31" i="82"/>
  <c r="R35" i="82"/>
  <c r="R10" i="82"/>
  <c r="R11" i="82"/>
  <c r="AA29" i="82"/>
  <c r="AA31" i="82"/>
  <c r="AA21" i="82"/>
  <c r="AA15" i="82"/>
  <c r="Z28" i="82"/>
  <c r="Z30" i="82"/>
  <c r="Z20" i="82"/>
  <c r="Z21" i="82"/>
  <c r="Z11" i="82"/>
  <c r="Z15" i="82"/>
  <c r="G35" i="82"/>
  <c r="G25" i="82"/>
  <c r="G19" i="82"/>
  <c r="G11" i="82"/>
  <c r="I11" i="82"/>
  <c r="L11" i="82"/>
  <c r="N11" i="82"/>
  <c r="P11" i="82"/>
  <c r="T11" i="82"/>
  <c r="V11" i="82"/>
  <c r="X11" i="82"/>
  <c r="I19" i="82"/>
  <c r="L19" i="82"/>
  <c r="N19" i="82"/>
  <c r="P19" i="82"/>
  <c r="R19" i="82"/>
  <c r="T19" i="82"/>
  <c r="V19" i="82"/>
  <c r="X19" i="82"/>
  <c r="I25" i="82"/>
  <c r="L25" i="82"/>
  <c r="N25" i="82"/>
  <c r="P25" i="82"/>
  <c r="R25" i="82"/>
  <c r="T25" i="82"/>
  <c r="V25" i="82"/>
  <c r="X25" i="82"/>
  <c r="I35" i="82"/>
  <c r="L35" i="82"/>
  <c r="N35" i="82"/>
  <c r="P35" i="82"/>
  <c r="V35" i="82"/>
  <c r="X35" i="82"/>
  <c r="T34" i="81"/>
  <c r="T31" i="81"/>
  <c r="R31" i="81"/>
  <c r="R35" i="81"/>
  <c r="R10" i="81"/>
  <c r="R11" i="81"/>
  <c r="G35" i="81"/>
  <c r="G25" i="81"/>
  <c r="G19" i="81"/>
  <c r="G11" i="81"/>
  <c r="I11" i="81"/>
  <c r="L11" i="81"/>
  <c r="N11" i="81"/>
  <c r="P11" i="81"/>
  <c r="T11" i="81"/>
  <c r="V11" i="81"/>
  <c r="X11" i="81"/>
  <c r="I19" i="81"/>
  <c r="L19" i="81"/>
  <c r="N19" i="81"/>
  <c r="P19" i="81"/>
  <c r="R19" i="81"/>
  <c r="T19" i="81"/>
  <c r="V19" i="81"/>
  <c r="X19" i="81"/>
  <c r="I25" i="81"/>
  <c r="L25" i="81"/>
  <c r="N25" i="81"/>
  <c r="P25" i="81"/>
  <c r="R25" i="81"/>
  <c r="T25" i="81"/>
  <c r="V25" i="81"/>
  <c r="X25" i="81"/>
  <c r="I35" i="81"/>
  <c r="L35" i="81"/>
  <c r="N35" i="81"/>
  <c r="P35" i="81"/>
  <c r="V35" i="81"/>
  <c r="X35" i="81"/>
  <c r="T31" i="80"/>
  <c r="T34" i="80"/>
  <c r="R31" i="80"/>
  <c r="R35" i="80"/>
  <c r="R10" i="80"/>
  <c r="R11" i="80"/>
  <c r="T25" i="80"/>
  <c r="T19" i="80"/>
  <c r="T11" i="80"/>
  <c r="R25" i="80"/>
  <c r="R19" i="80"/>
  <c r="G35" i="80"/>
  <c r="G25" i="80"/>
  <c r="G19" i="80"/>
  <c r="G11" i="80"/>
  <c r="I11" i="80"/>
  <c r="L11" i="80"/>
  <c r="N11" i="80"/>
  <c r="P11" i="80"/>
  <c r="V11" i="80"/>
  <c r="X11" i="80"/>
  <c r="I19" i="80"/>
  <c r="L19" i="80"/>
  <c r="N19" i="80"/>
  <c r="P19" i="80"/>
  <c r="V19" i="80"/>
  <c r="X19" i="80"/>
  <c r="I25" i="80"/>
  <c r="L25" i="80"/>
  <c r="N25" i="80"/>
  <c r="P25" i="80"/>
  <c r="V25" i="80"/>
  <c r="X25" i="80"/>
  <c r="I35" i="80"/>
  <c r="L35" i="80"/>
  <c r="N35" i="80"/>
  <c r="P35" i="80"/>
  <c r="V35" i="80"/>
  <c r="X35" i="80"/>
  <c r="R10" i="79"/>
  <c r="R11" i="79"/>
  <c r="G11" i="79"/>
  <c r="I11" i="79"/>
  <c r="L11" i="79"/>
  <c r="N11" i="79"/>
  <c r="P11" i="79"/>
  <c r="T11" i="79"/>
  <c r="G19" i="79"/>
  <c r="I19" i="79"/>
  <c r="L19" i="79"/>
  <c r="N19" i="79"/>
  <c r="P19" i="79"/>
  <c r="R19" i="79"/>
  <c r="T19" i="79"/>
  <c r="V19" i="79"/>
  <c r="R24" i="79"/>
  <c r="R25" i="79"/>
  <c r="G25" i="79"/>
  <c r="I25" i="79"/>
  <c r="L25" i="79"/>
  <c r="N25" i="79"/>
  <c r="P25" i="79"/>
  <c r="T25" i="79"/>
  <c r="V25" i="79"/>
  <c r="P32" i="79"/>
  <c r="R32" i="79"/>
  <c r="T33" i="79"/>
  <c r="T36" i="79"/>
  <c r="N34" i="79"/>
  <c r="N36" i="79"/>
  <c r="P34" i="79"/>
  <c r="R34" i="79"/>
  <c r="R35" i="79"/>
  <c r="G36" i="79"/>
  <c r="I36" i="79"/>
  <c r="L36" i="79"/>
  <c r="V36" i="79"/>
  <c r="X35" i="78"/>
  <c r="X25" i="78"/>
  <c r="X19" i="78"/>
  <c r="X11" i="78"/>
  <c r="V35" i="78"/>
  <c r="V25" i="78"/>
  <c r="V19" i="78"/>
  <c r="V11" i="78"/>
  <c r="G35" i="78"/>
  <c r="G25" i="78"/>
  <c r="G19" i="78"/>
  <c r="G11" i="78"/>
  <c r="I11" i="78"/>
  <c r="L11" i="78"/>
  <c r="N11" i="78"/>
  <c r="P11" i="78"/>
  <c r="R11" i="78"/>
  <c r="T11" i="78"/>
  <c r="I19" i="78"/>
  <c r="L19" i="78"/>
  <c r="N19" i="78"/>
  <c r="P19" i="78"/>
  <c r="R19" i="78"/>
  <c r="T19" i="78"/>
  <c r="I25" i="78"/>
  <c r="L25" i="78"/>
  <c r="N25" i="78"/>
  <c r="P25" i="78"/>
  <c r="R25" i="78"/>
  <c r="T25" i="78"/>
  <c r="I35" i="78"/>
  <c r="L35" i="78"/>
  <c r="N35" i="78"/>
  <c r="P35" i="78"/>
  <c r="R35" i="78"/>
  <c r="T35" i="78"/>
  <c r="T33" i="77"/>
  <c r="T36" i="77"/>
  <c r="R10" i="77"/>
  <c r="R11" i="77"/>
  <c r="G36" i="77"/>
  <c r="G25" i="77"/>
  <c r="G19" i="77"/>
  <c r="G11" i="77"/>
  <c r="I11" i="77"/>
  <c r="L11" i="77"/>
  <c r="N11" i="77"/>
  <c r="P11" i="77"/>
  <c r="T11" i="77"/>
  <c r="I19" i="77"/>
  <c r="L19" i="77"/>
  <c r="N19" i="77"/>
  <c r="P19" i="77"/>
  <c r="R19" i="77"/>
  <c r="T19" i="77"/>
  <c r="V19" i="77"/>
  <c r="R24" i="77"/>
  <c r="R25" i="77"/>
  <c r="I25" i="77"/>
  <c r="L25" i="77"/>
  <c r="N25" i="77"/>
  <c r="P25" i="77"/>
  <c r="T25" i="77"/>
  <c r="V25" i="77"/>
  <c r="R32" i="77"/>
  <c r="R34" i="77"/>
  <c r="R35" i="77"/>
  <c r="I36" i="77"/>
  <c r="L36" i="77"/>
  <c r="N36" i="77"/>
  <c r="P36" i="77"/>
  <c r="V36" i="77"/>
  <c r="R35" i="76"/>
  <c r="T33" i="76"/>
  <c r="T36" i="76"/>
  <c r="R32" i="76"/>
  <c r="R24" i="76"/>
  <c r="R25" i="76"/>
  <c r="R10" i="76"/>
  <c r="R11" i="76"/>
  <c r="G36" i="76"/>
  <c r="G25" i="76"/>
  <c r="G19" i="76"/>
  <c r="G11" i="76"/>
  <c r="I11" i="76"/>
  <c r="L11" i="76"/>
  <c r="N11" i="76"/>
  <c r="P11" i="76"/>
  <c r="T11" i="76"/>
  <c r="I19" i="76"/>
  <c r="L19" i="76"/>
  <c r="N19" i="76"/>
  <c r="P19" i="76"/>
  <c r="R19" i="76"/>
  <c r="T19" i="76"/>
  <c r="V19" i="76"/>
  <c r="I25" i="76"/>
  <c r="L25" i="76"/>
  <c r="N25" i="76"/>
  <c r="P25" i="76"/>
  <c r="T25" i="76"/>
  <c r="V25" i="76"/>
  <c r="R34" i="76"/>
  <c r="I36" i="76"/>
  <c r="L36" i="76"/>
  <c r="N36" i="76"/>
  <c r="P36" i="76"/>
  <c r="V36" i="76"/>
  <c r="G11" i="75"/>
  <c r="G19" i="75"/>
  <c r="G25" i="75"/>
  <c r="G36" i="75"/>
  <c r="T33" i="75"/>
  <c r="T36" i="75"/>
  <c r="R24" i="75"/>
  <c r="R25" i="75"/>
  <c r="R35" i="75"/>
  <c r="R32" i="75"/>
  <c r="R10" i="75"/>
  <c r="R11" i="75"/>
  <c r="N36" i="75"/>
  <c r="N25" i="75"/>
  <c r="N19" i="75"/>
  <c r="N11" i="75"/>
  <c r="I11" i="75"/>
  <c r="L11" i="75"/>
  <c r="P11" i="75"/>
  <c r="T11" i="75"/>
  <c r="I19" i="75"/>
  <c r="L19" i="75"/>
  <c r="P19" i="75"/>
  <c r="R19" i="75"/>
  <c r="T19" i="75"/>
  <c r="V19" i="75"/>
  <c r="I25" i="75"/>
  <c r="L25" i="75"/>
  <c r="P25" i="75"/>
  <c r="T25" i="75"/>
  <c r="V25" i="75"/>
  <c r="R34" i="75"/>
  <c r="I36" i="75"/>
  <c r="L36" i="75"/>
  <c r="P36" i="75"/>
  <c r="V36" i="75"/>
  <c r="R34" i="74"/>
  <c r="T33" i="74"/>
  <c r="T36" i="74"/>
  <c r="R32" i="74"/>
  <c r="R10" i="74"/>
  <c r="R11" i="74"/>
  <c r="G63" i="74"/>
  <c r="N76" i="74"/>
  <c r="N65" i="74"/>
  <c r="N56" i="74"/>
  <c r="G36" i="74"/>
  <c r="G25" i="74"/>
  <c r="G19" i="74"/>
  <c r="G11" i="74"/>
  <c r="I11" i="74"/>
  <c r="L11" i="74"/>
  <c r="N11" i="74"/>
  <c r="P11" i="74"/>
  <c r="T11" i="74"/>
  <c r="I19" i="74"/>
  <c r="L19" i="74"/>
  <c r="N19" i="74"/>
  <c r="P19" i="74"/>
  <c r="R19" i="74"/>
  <c r="T19" i="74"/>
  <c r="V19" i="74"/>
  <c r="I25" i="74"/>
  <c r="L25" i="74"/>
  <c r="N25" i="74"/>
  <c r="P25" i="74"/>
  <c r="R25" i="74"/>
  <c r="T25" i="74"/>
  <c r="V25" i="74"/>
  <c r="R35" i="74"/>
  <c r="I36" i="74"/>
  <c r="L36" i="74"/>
  <c r="N36" i="74"/>
  <c r="P36" i="74"/>
  <c r="V36" i="74"/>
  <c r="L56" i="74"/>
  <c r="L60" i="74"/>
  <c r="L66" i="74"/>
  <c r="R10" i="73"/>
  <c r="R11" i="73"/>
  <c r="R34" i="73"/>
  <c r="T33" i="73"/>
  <c r="T36" i="73"/>
  <c r="R32" i="73"/>
  <c r="L66" i="73"/>
  <c r="L60" i="73"/>
  <c r="L56" i="73"/>
  <c r="G36" i="73"/>
  <c r="G25" i="73"/>
  <c r="G19" i="73"/>
  <c r="G11" i="73"/>
  <c r="I11" i="73"/>
  <c r="L11" i="73"/>
  <c r="N11" i="73"/>
  <c r="P11" i="73"/>
  <c r="T11" i="73"/>
  <c r="I19" i="73"/>
  <c r="L19" i="73"/>
  <c r="N19" i="73"/>
  <c r="P19" i="73"/>
  <c r="R19" i="73"/>
  <c r="T19" i="73"/>
  <c r="V19" i="73"/>
  <c r="I25" i="73"/>
  <c r="L25" i="73"/>
  <c r="N25" i="73"/>
  <c r="P25" i="73"/>
  <c r="R25" i="73"/>
  <c r="T25" i="73"/>
  <c r="V25" i="73"/>
  <c r="R35" i="73"/>
  <c r="I36" i="73"/>
  <c r="L36" i="73"/>
  <c r="N36" i="73"/>
  <c r="P36" i="73"/>
  <c r="V36" i="73"/>
  <c r="R34" i="72"/>
  <c r="T33" i="72"/>
  <c r="T36" i="72"/>
  <c r="R32" i="72"/>
  <c r="N10" i="72"/>
  <c r="N11" i="72"/>
  <c r="L98" i="72"/>
  <c r="L87" i="72"/>
  <c r="L78" i="72"/>
  <c r="G36" i="72"/>
  <c r="G25" i="72"/>
  <c r="G19" i="72"/>
  <c r="G11" i="72"/>
  <c r="I11" i="72"/>
  <c r="L11" i="72"/>
  <c r="P11" i="72"/>
  <c r="R11" i="72"/>
  <c r="T11" i="72"/>
  <c r="I19" i="72"/>
  <c r="L19" i="72"/>
  <c r="N19" i="72"/>
  <c r="P19" i="72"/>
  <c r="R19" i="72"/>
  <c r="T19" i="72"/>
  <c r="V19" i="72"/>
  <c r="I25" i="72"/>
  <c r="L25" i="72"/>
  <c r="N25" i="72"/>
  <c r="P25" i="72"/>
  <c r="R25" i="72"/>
  <c r="T25" i="72"/>
  <c r="V25" i="72"/>
  <c r="R35" i="72"/>
  <c r="I36" i="72"/>
  <c r="L36" i="72"/>
  <c r="N36" i="72"/>
  <c r="P36" i="72"/>
  <c r="V36" i="72"/>
  <c r="L56" i="72"/>
  <c r="L63" i="72"/>
  <c r="L70" i="72"/>
  <c r="V36" i="71"/>
  <c r="T33" i="71"/>
  <c r="T36" i="71"/>
  <c r="R32" i="71"/>
  <c r="T11" i="71"/>
  <c r="R11" i="71"/>
  <c r="P11" i="71"/>
  <c r="N11" i="71"/>
  <c r="L11" i="71"/>
  <c r="I11" i="71"/>
  <c r="G11" i="71"/>
  <c r="L70" i="71"/>
  <c r="L63" i="71"/>
  <c r="L56" i="71"/>
  <c r="G36" i="71"/>
  <c r="G25" i="71"/>
  <c r="G19" i="71"/>
  <c r="I19" i="71"/>
  <c r="L19" i="71"/>
  <c r="N19" i="71"/>
  <c r="P19" i="71"/>
  <c r="R19" i="71"/>
  <c r="T19" i="71"/>
  <c r="V19" i="71"/>
  <c r="I25" i="71"/>
  <c r="L25" i="71"/>
  <c r="N25" i="71"/>
  <c r="P25" i="71"/>
  <c r="R25" i="71"/>
  <c r="T25" i="71"/>
  <c r="V25" i="71"/>
  <c r="R35" i="71"/>
  <c r="R36" i="71"/>
  <c r="I36" i="71"/>
  <c r="I38" i="71"/>
  <c r="L36" i="71"/>
  <c r="N36" i="71"/>
  <c r="P36" i="71"/>
  <c r="R30" i="70"/>
  <c r="T29" i="70"/>
  <c r="T31" i="70"/>
  <c r="R28" i="70"/>
  <c r="L62" i="70"/>
  <c r="L55" i="70"/>
  <c r="L51" i="70"/>
  <c r="G31" i="70"/>
  <c r="G21" i="70"/>
  <c r="G15" i="70"/>
  <c r="I15" i="70"/>
  <c r="L15" i="70"/>
  <c r="N15" i="70"/>
  <c r="P15" i="70"/>
  <c r="R15" i="70"/>
  <c r="T15" i="70"/>
  <c r="V15" i="70"/>
  <c r="I21" i="70"/>
  <c r="L21" i="70"/>
  <c r="N21" i="70"/>
  <c r="P21" i="70"/>
  <c r="R21" i="70"/>
  <c r="T21" i="70"/>
  <c r="V21" i="70"/>
  <c r="I31" i="70"/>
  <c r="L31" i="70"/>
  <c r="N31" i="70"/>
  <c r="P31" i="70"/>
  <c r="V31" i="70"/>
  <c r="T29" i="69"/>
  <c r="T31" i="69"/>
  <c r="R30" i="69"/>
  <c r="R28" i="69"/>
  <c r="R20" i="69"/>
  <c r="R21" i="69"/>
  <c r="R11" i="69"/>
  <c r="R15" i="69"/>
  <c r="P15" i="69"/>
  <c r="V15" i="69"/>
  <c r="V21" i="69"/>
  <c r="V31" i="69"/>
  <c r="T21" i="69"/>
  <c r="T15" i="69"/>
  <c r="P31" i="69"/>
  <c r="P21" i="69"/>
  <c r="N31" i="69"/>
  <c r="N21" i="69"/>
  <c r="N15" i="69"/>
  <c r="L15" i="69"/>
  <c r="L21" i="69"/>
  <c r="L31" i="69"/>
  <c r="I31" i="69"/>
  <c r="I21" i="69"/>
  <c r="I15" i="69"/>
  <c r="G31" i="69"/>
  <c r="G21" i="69"/>
  <c r="G15" i="69"/>
  <c r="R29" i="68"/>
  <c r="T28" i="68"/>
  <c r="T30" i="68"/>
  <c r="R27" i="68"/>
  <c r="R18" i="68"/>
  <c r="R20" i="68"/>
  <c r="R8" i="68"/>
  <c r="R13" i="68"/>
  <c r="S24" i="67"/>
  <c r="S30" i="67"/>
  <c r="G46" i="67"/>
  <c r="G24" i="65"/>
  <c r="G30" i="65"/>
  <c r="I30" i="65"/>
  <c r="G15" i="65"/>
  <c r="P30" i="65"/>
  <c r="P13" i="65"/>
  <c r="G13" i="68"/>
  <c r="I13" i="68"/>
  <c r="L13" i="68"/>
  <c r="N13" i="68"/>
  <c r="P13" i="68"/>
  <c r="T13" i="68"/>
  <c r="V13" i="68"/>
  <c r="G20" i="68"/>
  <c r="I20" i="68"/>
  <c r="L20" i="68"/>
  <c r="N20" i="68"/>
  <c r="P20" i="68"/>
  <c r="T20" i="68"/>
  <c r="V20" i="68"/>
  <c r="G30" i="68"/>
  <c r="I30" i="68"/>
  <c r="L30" i="68"/>
  <c r="N30" i="68"/>
  <c r="P30" i="68"/>
  <c r="V30" i="68"/>
  <c r="O27" i="67"/>
  <c r="O30" i="67"/>
  <c r="G13" i="67"/>
  <c r="I13" i="67"/>
  <c r="K13" i="67"/>
  <c r="M13" i="67"/>
  <c r="O13" i="67"/>
  <c r="Q13" i="67"/>
  <c r="S13" i="67"/>
  <c r="U13" i="67"/>
  <c r="G20" i="67"/>
  <c r="I20" i="67"/>
  <c r="K20" i="67"/>
  <c r="M20" i="67"/>
  <c r="O20" i="67"/>
  <c r="Q20" i="67"/>
  <c r="S20" i="67"/>
  <c r="U20" i="67"/>
  <c r="G30" i="67"/>
  <c r="I30" i="67"/>
  <c r="K30" i="67"/>
  <c r="M30" i="67"/>
  <c r="Q30" i="67"/>
  <c r="U30" i="67"/>
  <c r="G13" i="65"/>
  <c r="I13" i="65"/>
  <c r="L13" i="65"/>
  <c r="N13" i="65"/>
  <c r="R13" i="65"/>
  <c r="T13" i="65"/>
  <c r="V13" i="65"/>
  <c r="G20" i="65"/>
  <c r="I20" i="65"/>
  <c r="L20" i="65"/>
  <c r="N20" i="65"/>
  <c r="P20" i="65"/>
  <c r="R20" i="65"/>
  <c r="T20" i="65"/>
  <c r="V20" i="65"/>
  <c r="L30" i="65"/>
  <c r="N30" i="65"/>
  <c r="R30" i="65"/>
  <c r="T30" i="65"/>
  <c r="V30" i="65"/>
  <c r="H16" i="64"/>
  <c r="J16" i="64"/>
  <c r="L16" i="64"/>
  <c r="N16" i="64"/>
  <c r="P16" i="64"/>
  <c r="R16" i="64"/>
  <c r="H25" i="64"/>
  <c r="J25" i="64"/>
  <c r="L25" i="64"/>
  <c r="N25" i="64"/>
  <c r="P25" i="64"/>
  <c r="R25" i="64"/>
  <c r="H36" i="64"/>
  <c r="J36" i="64"/>
  <c r="L36" i="64"/>
  <c r="N36" i="64"/>
  <c r="P36" i="64"/>
  <c r="R36" i="64"/>
  <c r="H16" i="63"/>
  <c r="J16" i="63"/>
  <c r="L16" i="63"/>
  <c r="N16" i="63"/>
  <c r="P16" i="63"/>
  <c r="R16" i="63"/>
  <c r="H25" i="63"/>
  <c r="J25" i="63"/>
  <c r="L25" i="63"/>
  <c r="N25" i="63"/>
  <c r="P25" i="63"/>
  <c r="R25" i="63"/>
  <c r="H36" i="63"/>
  <c r="J36" i="63"/>
  <c r="L36" i="63"/>
  <c r="N36" i="63"/>
  <c r="P36" i="63"/>
  <c r="R36" i="63"/>
  <c r="H16" i="62"/>
  <c r="J16" i="62"/>
  <c r="L16" i="62"/>
  <c r="N16" i="62"/>
  <c r="P16" i="62"/>
  <c r="R16" i="62"/>
  <c r="H25" i="62"/>
  <c r="J25" i="62"/>
  <c r="L25" i="62"/>
  <c r="N25" i="62"/>
  <c r="P25" i="62"/>
  <c r="R25" i="62"/>
  <c r="H36" i="62"/>
  <c r="J36" i="62"/>
  <c r="L36" i="62"/>
  <c r="N36" i="62"/>
  <c r="P36" i="62"/>
  <c r="R36" i="62"/>
  <c r="J36" i="61"/>
  <c r="J25" i="61"/>
  <c r="J16" i="61"/>
  <c r="H16" i="61"/>
  <c r="L16" i="61"/>
  <c r="N16" i="61"/>
  <c r="P16" i="61"/>
  <c r="R16" i="61"/>
  <c r="H25" i="61"/>
  <c r="L25" i="61"/>
  <c r="N25" i="61"/>
  <c r="P25" i="61"/>
  <c r="R25" i="61"/>
  <c r="H36" i="61"/>
  <c r="L36" i="61"/>
  <c r="N36" i="61"/>
  <c r="P36" i="61"/>
  <c r="R36" i="61"/>
  <c r="H16" i="60"/>
  <c r="J16" i="60"/>
  <c r="L16" i="60"/>
  <c r="N16" i="60"/>
  <c r="P16" i="60"/>
  <c r="R16" i="60"/>
  <c r="H25" i="60"/>
  <c r="J25" i="60"/>
  <c r="L25" i="60"/>
  <c r="N25" i="60"/>
  <c r="P25" i="60"/>
  <c r="R25" i="60"/>
  <c r="H36" i="60"/>
  <c r="J36" i="60"/>
  <c r="L36" i="60"/>
  <c r="N36" i="60"/>
  <c r="P36" i="60"/>
  <c r="R36" i="60"/>
  <c r="H16" i="59"/>
  <c r="J16" i="59"/>
  <c r="L16" i="59"/>
  <c r="N16" i="59"/>
  <c r="P16" i="59"/>
  <c r="R16" i="59"/>
  <c r="H25" i="59"/>
  <c r="J25" i="59"/>
  <c r="L25" i="59"/>
  <c r="N25" i="59"/>
  <c r="P25" i="59"/>
  <c r="R25" i="59"/>
  <c r="H36" i="59"/>
  <c r="J36" i="59"/>
  <c r="L36" i="59"/>
  <c r="N36" i="59"/>
  <c r="P36" i="59"/>
  <c r="R36" i="59"/>
  <c r="L36" i="58"/>
  <c r="L25" i="58"/>
  <c r="L16" i="58"/>
  <c r="J36" i="58"/>
  <c r="J25" i="58"/>
  <c r="J16" i="58"/>
  <c r="H16" i="58"/>
  <c r="N16" i="58"/>
  <c r="P16" i="58"/>
  <c r="R16" i="58"/>
  <c r="H25" i="58"/>
  <c r="N25" i="58"/>
  <c r="P25" i="58"/>
  <c r="R25" i="58"/>
  <c r="H36" i="58"/>
  <c r="N36" i="58"/>
  <c r="P36" i="58"/>
  <c r="R36" i="58"/>
  <c r="J36" i="57"/>
  <c r="J25" i="57"/>
  <c r="J16" i="57"/>
  <c r="H16" i="57"/>
  <c r="L16" i="57"/>
  <c r="N16" i="57"/>
  <c r="P16" i="57"/>
  <c r="R16" i="57"/>
  <c r="H25" i="57"/>
  <c r="L25" i="57"/>
  <c r="N25" i="57"/>
  <c r="P25" i="57"/>
  <c r="R25" i="57"/>
  <c r="H36" i="57"/>
  <c r="L36" i="57"/>
  <c r="N36" i="57"/>
  <c r="P36" i="57"/>
  <c r="R36" i="57"/>
  <c r="H16" i="56"/>
  <c r="J16" i="56"/>
  <c r="L16" i="56"/>
  <c r="N16" i="56"/>
  <c r="P16" i="56"/>
  <c r="R16" i="56"/>
  <c r="H25" i="56"/>
  <c r="J25" i="56"/>
  <c r="L25" i="56"/>
  <c r="N25" i="56"/>
  <c r="P25" i="56"/>
  <c r="R25" i="56"/>
  <c r="H36" i="56"/>
  <c r="J36" i="56"/>
  <c r="L36" i="56"/>
  <c r="N36" i="56"/>
  <c r="P36" i="56"/>
  <c r="R36" i="56"/>
  <c r="H16" i="55"/>
  <c r="J16" i="55"/>
  <c r="L16" i="55"/>
  <c r="N16" i="55"/>
  <c r="P16" i="55"/>
  <c r="R16" i="55"/>
  <c r="H25" i="55"/>
  <c r="J25" i="55"/>
  <c r="L25" i="55"/>
  <c r="N25" i="55"/>
  <c r="P25" i="55"/>
  <c r="R25" i="55"/>
  <c r="H36" i="55"/>
  <c r="J36" i="55"/>
  <c r="L36" i="55"/>
  <c r="N36" i="55"/>
  <c r="P36" i="55"/>
  <c r="R36" i="55"/>
  <c r="H16" i="54"/>
  <c r="J16" i="54"/>
  <c r="L16" i="54"/>
  <c r="N16" i="54"/>
  <c r="P16" i="54"/>
  <c r="R16" i="54"/>
  <c r="H25" i="54"/>
  <c r="J25" i="54"/>
  <c r="L25" i="54"/>
  <c r="N25" i="54"/>
  <c r="P25" i="54"/>
  <c r="R25" i="54"/>
  <c r="H36" i="54"/>
  <c r="J36" i="54"/>
  <c r="L36" i="54"/>
  <c r="N36" i="54"/>
  <c r="P36" i="54"/>
  <c r="R36" i="54"/>
  <c r="H17" i="53"/>
  <c r="J17" i="53"/>
  <c r="L17" i="53"/>
  <c r="N17" i="53"/>
  <c r="P17" i="53"/>
  <c r="R17" i="53"/>
  <c r="H26" i="53"/>
  <c r="J26" i="53"/>
  <c r="L26" i="53"/>
  <c r="N26" i="53"/>
  <c r="P26" i="53"/>
  <c r="R26" i="53"/>
  <c r="H37" i="53"/>
  <c r="J37" i="53"/>
  <c r="L37" i="53"/>
  <c r="N37" i="53"/>
  <c r="P37" i="53"/>
  <c r="R37" i="53"/>
  <c r="J37" i="52"/>
  <c r="H17" i="52"/>
  <c r="J17" i="52"/>
  <c r="L17" i="52"/>
  <c r="N17" i="52"/>
  <c r="P17" i="52"/>
  <c r="R17" i="52"/>
  <c r="H26" i="52"/>
  <c r="J26" i="52"/>
  <c r="L26" i="52"/>
  <c r="N26" i="52"/>
  <c r="P26" i="52"/>
  <c r="R26" i="52"/>
  <c r="H37" i="52"/>
  <c r="L37" i="52"/>
  <c r="N37" i="52"/>
  <c r="P37" i="52"/>
  <c r="R37" i="52"/>
  <c r="H17" i="51"/>
  <c r="J17" i="51"/>
  <c r="L17" i="51"/>
  <c r="N17" i="51"/>
  <c r="P17" i="51"/>
  <c r="R17" i="51"/>
  <c r="H26" i="51"/>
  <c r="J26" i="51"/>
  <c r="L26" i="51"/>
  <c r="N26" i="51"/>
  <c r="P26" i="51"/>
  <c r="R26" i="51"/>
  <c r="H37" i="51"/>
  <c r="J37" i="51"/>
  <c r="L37" i="51"/>
  <c r="N37" i="51"/>
  <c r="P37" i="51"/>
  <c r="R37" i="51"/>
  <c r="H17" i="50"/>
  <c r="J17" i="50"/>
  <c r="L17" i="50"/>
  <c r="N17" i="50"/>
  <c r="P17" i="50"/>
  <c r="R17" i="50"/>
  <c r="H26" i="50"/>
  <c r="J26" i="50"/>
  <c r="L26" i="50"/>
  <c r="N26" i="50"/>
  <c r="P26" i="50"/>
  <c r="R26" i="50"/>
  <c r="H37" i="50"/>
  <c r="J37" i="50"/>
  <c r="L37" i="50"/>
  <c r="N37" i="50"/>
  <c r="P37" i="50"/>
  <c r="R37" i="50"/>
  <c r="H17" i="49"/>
  <c r="J17" i="49"/>
  <c r="L17" i="49"/>
  <c r="N17" i="49"/>
  <c r="P17" i="49"/>
  <c r="R17" i="49"/>
  <c r="H26" i="49"/>
  <c r="J26" i="49"/>
  <c r="L26" i="49"/>
  <c r="N26" i="49"/>
  <c r="P26" i="49"/>
  <c r="R26" i="49"/>
  <c r="H37" i="49"/>
  <c r="J37" i="49"/>
  <c r="L37" i="49"/>
  <c r="N37" i="49"/>
  <c r="P37" i="49"/>
  <c r="R37" i="49"/>
  <c r="H17" i="48"/>
  <c r="J17" i="48"/>
  <c r="L17" i="48"/>
  <c r="N17" i="48"/>
  <c r="P17" i="48"/>
  <c r="R17" i="48"/>
  <c r="H26" i="48"/>
  <c r="J26" i="48"/>
  <c r="L26" i="48"/>
  <c r="N26" i="48"/>
  <c r="P26" i="48"/>
  <c r="R26" i="48"/>
  <c r="H37" i="48"/>
  <c r="J37" i="48"/>
  <c r="L37" i="48"/>
  <c r="N37" i="48"/>
  <c r="P37" i="48"/>
  <c r="R37" i="48"/>
  <c r="H17" i="47"/>
  <c r="J17" i="47"/>
  <c r="L17" i="47"/>
  <c r="N17" i="47"/>
  <c r="P17" i="47"/>
  <c r="R17" i="47"/>
  <c r="H26" i="47"/>
  <c r="J26" i="47"/>
  <c r="L26" i="47"/>
  <c r="N26" i="47"/>
  <c r="P26" i="47"/>
  <c r="R26" i="47"/>
  <c r="H37" i="47"/>
  <c r="J37" i="47"/>
  <c r="L37" i="47"/>
  <c r="N37" i="47"/>
  <c r="P37" i="47"/>
  <c r="R37" i="47"/>
  <c r="H17" i="46"/>
  <c r="J17" i="46"/>
  <c r="L17" i="46"/>
  <c r="N17" i="46"/>
  <c r="P17" i="46"/>
  <c r="R17" i="46"/>
  <c r="H26" i="46"/>
  <c r="J26" i="46"/>
  <c r="L26" i="46"/>
  <c r="N26" i="46"/>
  <c r="P26" i="46"/>
  <c r="R26" i="46"/>
  <c r="H37" i="46"/>
  <c r="J37" i="46"/>
  <c r="L37" i="46"/>
  <c r="N37" i="46"/>
  <c r="P37" i="46"/>
  <c r="R37" i="46"/>
  <c r="H17" i="45"/>
  <c r="J17" i="45"/>
  <c r="L17" i="45"/>
  <c r="N17" i="45"/>
  <c r="P17" i="45"/>
  <c r="R17" i="45"/>
  <c r="H26" i="45"/>
  <c r="J26" i="45"/>
  <c r="L26" i="45"/>
  <c r="N26" i="45"/>
  <c r="P26" i="45"/>
  <c r="R26" i="45"/>
  <c r="H37" i="45"/>
  <c r="J37" i="45"/>
  <c r="L37" i="45"/>
  <c r="N37" i="45"/>
  <c r="P37" i="45"/>
  <c r="R37" i="45"/>
  <c r="H17" i="44"/>
  <c r="J17" i="44"/>
  <c r="L17" i="44"/>
  <c r="N17" i="44"/>
  <c r="P17" i="44"/>
  <c r="R17" i="44"/>
  <c r="H26" i="44"/>
  <c r="J26" i="44"/>
  <c r="L26" i="44"/>
  <c r="N26" i="44"/>
  <c r="P26" i="44"/>
  <c r="R26" i="44"/>
  <c r="H37" i="44"/>
  <c r="J37" i="44"/>
  <c r="L37" i="44"/>
  <c r="N37" i="44"/>
  <c r="P37" i="44"/>
  <c r="R37" i="44"/>
  <c r="H17" i="43"/>
  <c r="J17" i="43"/>
  <c r="L17" i="43"/>
  <c r="N17" i="43"/>
  <c r="P17" i="43"/>
  <c r="R17" i="43"/>
  <c r="H26" i="43"/>
  <c r="J26" i="43"/>
  <c r="L26" i="43"/>
  <c r="N26" i="43"/>
  <c r="P26" i="43"/>
  <c r="R26" i="43"/>
  <c r="H37" i="43"/>
  <c r="J37" i="43"/>
  <c r="L37" i="43"/>
  <c r="N37" i="43"/>
  <c r="P37" i="43"/>
  <c r="R37" i="43"/>
  <c r="J37" i="42"/>
  <c r="J26" i="42"/>
  <c r="J17" i="42"/>
  <c r="H17" i="42"/>
  <c r="L17" i="42"/>
  <c r="N17" i="42"/>
  <c r="P17" i="42"/>
  <c r="R17" i="42"/>
  <c r="H26" i="42"/>
  <c r="L26" i="42"/>
  <c r="N26" i="42"/>
  <c r="P26" i="42"/>
  <c r="R26" i="42"/>
  <c r="H37" i="42"/>
  <c r="L37" i="42"/>
  <c r="N37" i="42"/>
  <c r="P37" i="42"/>
  <c r="R37" i="42"/>
  <c r="H17" i="41"/>
  <c r="J17" i="41"/>
  <c r="L17" i="41"/>
  <c r="N17" i="41"/>
  <c r="P17" i="41"/>
  <c r="R17" i="41"/>
  <c r="H26" i="41"/>
  <c r="J26" i="41"/>
  <c r="L26" i="41"/>
  <c r="N26" i="41"/>
  <c r="P26" i="41"/>
  <c r="R26" i="41"/>
  <c r="H37" i="41"/>
  <c r="J37" i="41"/>
  <c r="L37" i="41"/>
  <c r="N37" i="41"/>
  <c r="P37" i="41"/>
  <c r="R37" i="41"/>
  <c r="H17" i="40"/>
  <c r="J17" i="40"/>
  <c r="L17" i="40"/>
  <c r="N17" i="40"/>
  <c r="P17" i="40"/>
  <c r="R17" i="40"/>
  <c r="H26" i="40"/>
  <c r="J26" i="40"/>
  <c r="L26" i="40"/>
  <c r="N26" i="40"/>
  <c r="P26" i="40"/>
  <c r="R26" i="40"/>
  <c r="H37" i="40"/>
  <c r="J37" i="40"/>
  <c r="L37" i="40"/>
  <c r="N37" i="40"/>
  <c r="P37" i="40"/>
  <c r="R37" i="40"/>
  <c r="H17" i="39"/>
  <c r="J17" i="39"/>
  <c r="L17" i="39"/>
  <c r="N17" i="39"/>
  <c r="P17" i="39"/>
  <c r="R17" i="39"/>
  <c r="H26" i="39"/>
  <c r="J26" i="39"/>
  <c r="L26" i="39"/>
  <c r="N26" i="39"/>
  <c r="P26" i="39"/>
  <c r="R26" i="39"/>
  <c r="H37" i="39"/>
  <c r="J37" i="39"/>
  <c r="L37" i="39"/>
  <c r="N37" i="39"/>
  <c r="P37" i="39"/>
  <c r="R37" i="39"/>
  <c r="N37" i="94"/>
  <c r="R35" i="106"/>
  <c r="R35" i="111"/>
  <c r="N37" i="100"/>
  <c r="I37" i="101"/>
  <c r="T35" i="114"/>
  <c r="X35" i="117"/>
  <c r="R35" i="117"/>
  <c r="R37" i="117"/>
  <c r="I37" i="98"/>
  <c r="N37" i="85"/>
  <c r="N37" i="96"/>
  <c r="X35" i="100"/>
  <c r="T35" i="115"/>
  <c r="T37" i="115"/>
  <c r="R30" i="68"/>
  <c r="N38" i="73"/>
  <c r="L38" i="79"/>
  <c r="L37" i="82"/>
  <c r="R35" i="108"/>
  <c r="T35" i="112"/>
  <c r="R31" i="70"/>
  <c r="T35" i="84"/>
  <c r="T37" i="84"/>
  <c r="V37" i="86"/>
  <c r="N37" i="97"/>
  <c r="L37" i="99"/>
  <c r="V37" i="99"/>
  <c r="R35" i="104"/>
  <c r="R43" i="74"/>
  <c r="T35" i="83"/>
  <c r="T37" i="83"/>
  <c r="R35" i="102"/>
  <c r="R37" i="102"/>
  <c r="R35" i="103"/>
  <c r="T35" i="111"/>
  <c r="V37" i="82"/>
  <c r="R37" i="89"/>
  <c r="G37" i="96"/>
  <c r="X35" i="116"/>
  <c r="I37" i="88"/>
  <c r="V37" i="88"/>
  <c r="P37" i="107"/>
  <c r="P37" i="97"/>
  <c r="P37" i="100"/>
  <c r="N38" i="71"/>
  <c r="P37" i="94"/>
  <c r="V37" i="97"/>
  <c r="X37" i="97"/>
  <c r="T35" i="108"/>
  <c r="T37" i="108"/>
  <c r="V35" i="120"/>
  <c r="P37" i="132"/>
  <c r="I38" i="72"/>
  <c r="I38" i="73"/>
  <c r="T35" i="80"/>
  <c r="P37" i="82"/>
  <c r="P37" i="83"/>
  <c r="P37" i="85"/>
  <c r="L37" i="90"/>
  <c r="T38" i="79"/>
  <c r="R36" i="72"/>
  <c r="R38" i="72"/>
  <c r="X37" i="81"/>
  <c r="T35" i="92"/>
  <c r="R35" i="116"/>
  <c r="I37" i="84"/>
  <c r="P37" i="116"/>
  <c r="V35" i="116"/>
  <c r="L38" i="72"/>
  <c r="V37" i="84"/>
  <c r="V37" i="85"/>
  <c r="L37" i="85"/>
  <c r="X37" i="85"/>
  <c r="I37" i="96"/>
  <c r="N37" i="116"/>
  <c r="T35" i="116"/>
  <c r="R37" i="87"/>
  <c r="T37" i="99"/>
  <c r="V38" i="74"/>
  <c r="G38" i="76"/>
  <c r="P38" i="77"/>
  <c r="I37" i="82"/>
  <c r="V37" i="83"/>
  <c r="X35" i="103"/>
  <c r="V38" i="73"/>
  <c r="I38" i="75"/>
  <c r="I37" i="78"/>
  <c r="V37" i="80"/>
  <c r="G37" i="101"/>
  <c r="T35" i="106"/>
  <c r="T37" i="106"/>
  <c r="V35" i="117"/>
  <c r="V37" i="117"/>
  <c r="T35" i="117"/>
  <c r="R35" i="129"/>
  <c r="P36" i="79"/>
  <c r="P38" i="79"/>
  <c r="T35" i="81"/>
  <c r="T37" i="81"/>
  <c r="T35" i="85"/>
  <c r="V37" i="98"/>
  <c r="P37" i="99"/>
  <c r="T35" i="105"/>
  <c r="R35" i="113"/>
  <c r="T35" i="121"/>
  <c r="T37" i="121"/>
  <c r="T35" i="124"/>
  <c r="T37" i="124"/>
  <c r="R37" i="86"/>
  <c r="V37" i="87"/>
  <c r="X35" i="96"/>
  <c r="X37" i="96"/>
  <c r="I37" i="103"/>
  <c r="T37" i="105"/>
  <c r="N37" i="106"/>
  <c r="X35" i="121"/>
  <c r="X37" i="121"/>
  <c r="G37" i="123"/>
  <c r="X37" i="84"/>
  <c r="R37" i="84"/>
  <c r="T37" i="96"/>
  <c r="P37" i="106"/>
  <c r="X37" i="106"/>
  <c r="X35" i="132"/>
  <c r="R35" i="132"/>
  <c r="R37" i="132"/>
  <c r="N37" i="95"/>
  <c r="P37" i="96"/>
  <c r="P37" i="102"/>
  <c r="V37" i="114"/>
  <c r="P37" i="88"/>
  <c r="X37" i="90"/>
  <c r="T37" i="93"/>
  <c r="N37" i="98"/>
  <c r="P37" i="98"/>
  <c r="T37" i="100"/>
  <c r="N37" i="108"/>
  <c r="L37" i="81"/>
  <c r="R31" i="69"/>
  <c r="R33" i="69"/>
  <c r="N33" i="70"/>
  <c r="R38" i="71"/>
  <c r="P38" i="73"/>
  <c r="N37" i="78"/>
  <c r="V37" i="81"/>
  <c r="I37" i="81"/>
  <c r="N37" i="82"/>
  <c r="Z31" i="82"/>
  <c r="Z33" i="82"/>
  <c r="N37" i="87"/>
  <c r="L37" i="94"/>
  <c r="X35" i="105"/>
  <c r="X37" i="105"/>
  <c r="R37" i="108"/>
  <c r="G37" i="108"/>
  <c r="L37" i="117"/>
  <c r="R36" i="75"/>
  <c r="R38" i="75"/>
  <c r="X37" i="80"/>
  <c r="L37" i="80"/>
  <c r="X37" i="82"/>
  <c r="T35" i="104"/>
  <c r="T37" i="104"/>
  <c r="R37" i="106"/>
  <c r="R35" i="109"/>
  <c r="L37" i="112"/>
  <c r="X37" i="112"/>
  <c r="V35" i="129"/>
  <c r="V37" i="129"/>
  <c r="T35" i="129"/>
  <c r="X35" i="130"/>
  <c r="R35" i="130"/>
  <c r="R37" i="130"/>
  <c r="V35" i="131"/>
  <c r="V37" i="131"/>
  <c r="T35" i="131"/>
  <c r="V35" i="132"/>
  <c r="V37" i="132"/>
  <c r="T35" i="132"/>
  <c r="T37" i="132"/>
  <c r="V33" i="70"/>
  <c r="L38" i="74"/>
  <c r="I37" i="83"/>
  <c r="T35" i="87"/>
  <c r="G37" i="94"/>
  <c r="R37" i="96"/>
  <c r="V37" i="96"/>
  <c r="X35" i="104"/>
  <c r="X37" i="104"/>
  <c r="T35" i="109"/>
  <c r="T37" i="109"/>
  <c r="G37" i="110"/>
  <c r="T35" i="110"/>
  <c r="T37" i="110"/>
  <c r="X37" i="113"/>
  <c r="V35" i="122"/>
  <c r="V37" i="122"/>
  <c r="N37" i="123"/>
  <c r="V35" i="123"/>
  <c r="V37" i="123"/>
  <c r="L37" i="128"/>
  <c r="X35" i="128"/>
  <c r="R35" i="128"/>
  <c r="V35" i="130"/>
  <c r="V37" i="130"/>
  <c r="T35" i="130"/>
  <c r="T37" i="130"/>
  <c r="G37" i="89"/>
  <c r="G37" i="100"/>
  <c r="L37" i="101"/>
  <c r="P37" i="108"/>
  <c r="L37" i="108"/>
  <c r="N37" i="119"/>
  <c r="P37" i="125"/>
  <c r="I38" i="76"/>
  <c r="V37" i="92"/>
  <c r="X37" i="98"/>
  <c r="L37" i="120"/>
  <c r="X35" i="120"/>
  <c r="X37" i="120"/>
  <c r="V35" i="121"/>
  <c r="V37" i="121"/>
  <c r="X35" i="125"/>
  <c r="X37" i="125"/>
  <c r="R35" i="125"/>
  <c r="R37" i="125"/>
  <c r="T37" i="87"/>
  <c r="G37" i="88"/>
  <c r="T37" i="95"/>
  <c r="R37" i="98"/>
  <c r="X37" i="78"/>
  <c r="X37" i="100"/>
  <c r="T35" i="103"/>
  <c r="T37" i="103"/>
  <c r="V35" i="118"/>
  <c r="V37" i="118"/>
  <c r="V38" i="76"/>
  <c r="V38" i="79"/>
  <c r="N37" i="80"/>
  <c r="T37" i="85"/>
  <c r="T35" i="86"/>
  <c r="T37" i="86"/>
  <c r="I37" i="87"/>
  <c r="I37" i="90"/>
  <c r="T37" i="92"/>
  <c r="I37" i="93"/>
  <c r="V37" i="93"/>
  <c r="G37" i="93"/>
  <c r="T37" i="98"/>
  <c r="Y37" i="98"/>
  <c r="R37" i="99"/>
  <c r="N37" i="102"/>
  <c r="V37" i="104"/>
  <c r="I37" i="105"/>
  <c r="V37" i="105"/>
  <c r="P37" i="114"/>
  <c r="N37" i="114"/>
  <c r="R35" i="115"/>
  <c r="R37" i="115"/>
  <c r="I37" i="116"/>
  <c r="N37" i="117"/>
  <c r="N37" i="121"/>
  <c r="G37" i="122"/>
  <c r="L37" i="122"/>
  <c r="V35" i="128"/>
  <c r="V37" i="128"/>
  <c r="G37" i="133"/>
  <c r="I33" i="69"/>
  <c r="P33" i="69"/>
  <c r="T38" i="76"/>
  <c r="G38" i="77"/>
  <c r="P37" i="80"/>
  <c r="P37" i="86"/>
  <c r="X37" i="86"/>
  <c r="L37" i="86"/>
  <c r="G37" i="86"/>
  <c r="L80" i="86"/>
  <c r="I37" i="89"/>
  <c r="G37" i="92"/>
  <c r="V37" i="95"/>
  <c r="R37" i="95"/>
  <c r="N37" i="99"/>
  <c r="I37" i="99"/>
  <c r="I37" i="118"/>
  <c r="T35" i="120"/>
  <c r="T37" i="120"/>
  <c r="I37" i="122"/>
  <c r="X35" i="122"/>
  <c r="X37" i="122"/>
  <c r="X35" i="123"/>
  <c r="X37" i="123"/>
  <c r="P37" i="128"/>
  <c r="X35" i="129"/>
  <c r="X37" i="129"/>
  <c r="I37" i="131"/>
  <c r="X37" i="132"/>
  <c r="L33" i="69"/>
  <c r="G38" i="72"/>
  <c r="T37" i="80"/>
  <c r="R37" i="88"/>
  <c r="L37" i="89"/>
  <c r="X37" i="89"/>
  <c r="I37" i="92"/>
  <c r="L37" i="95"/>
  <c r="X35" i="95"/>
  <c r="X37" i="95"/>
  <c r="X37" i="99"/>
  <c r="X35" i="101"/>
  <c r="X37" i="101"/>
  <c r="I37" i="104"/>
  <c r="X37" i="110"/>
  <c r="N37" i="111"/>
  <c r="V37" i="112"/>
  <c r="X37" i="117"/>
  <c r="X37" i="118"/>
  <c r="I37" i="125"/>
  <c r="G37" i="125"/>
  <c r="N37" i="128"/>
  <c r="X37" i="130"/>
  <c r="P38" i="71"/>
  <c r="G38" i="71"/>
  <c r="R36" i="73"/>
  <c r="T38" i="77"/>
  <c r="N37" i="84"/>
  <c r="X37" i="88"/>
  <c r="L79" i="88"/>
  <c r="N37" i="89"/>
  <c r="P37" i="90"/>
  <c r="I37" i="94"/>
  <c r="V37" i="94"/>
  <c r="L37" i="98"/>
  <c r="R37" i="101"/>
  <c r="V37" i="101"/>
  <c r="V37" i="102"/>
  <c r="P37" i="103"/>
  <c r="N37" i="104"/>
  <c r="N37" i="105"/>
  <c r="P37" i="109"/>
  <c r="V35" i="115"/>
  <c r="I37" i="117"/>
  <c r="G37" i="118"/>
  <c r="L37" i="121"/>
  <c r="R37" i="123"/>
  <c r="P37" i="123"/>
  <c r="N37" i="125"/>
  <c r="V37" i="125"/>
  <c r="R37" i="128"/>
  <c r="G37" i="129"/>
  <c r="L37" i="131"/>
  <c r="L37" i="132"/>
  <c r="P38" i="76"/>
  <c r="V37" i="113"/>
  <c r="T33" i="70"/>
  <c r="R38" i="73"/>
  <c r="I37" i="95"/>
  <c r="G33" i="69"/>
  <c r="T33" i="69"/>
  <c r="L33" i="70"/>
  <c r="V38" i="71"/>
  <c r="T38" i="71"/>
  <c r="P38" i="72"/>
  <c r="I38" i="74"/>
  <c r="T38" i="74"/>
  <c r="P38" i="75"/>
  <c r="N38" i="75"/>
  <c r="T38" i="75"/>
  <c r="N38" i="76"/>
  <c r="R37" i="80"/>
  <c r="P37" i="81"/>
  <c r="R37" i="82"/>
  <c r="R37" i="83"/>
  <c r="L37" i="84"/>
  <c r="I37" i="85"/>
  <c r="N37" i="88"/>
  <c r="T35" i="89"/>
  <c r="T37" i="89"/>
  <c r="N37" i="92"/>
  <c r="R37" i="92"/>
  <c r="P37" i="93"/>
  <c r="X37" i="93"/>
  <c r="T37" i="94"/>
  <c r="X37" i="94"/>
  <c r="I37" i="102"/>
  <c r="L37" i="102"/>
  <c r="V37" i="103"/>
  <c r="R35" i="114"/>
  <c r="R37" i="114"/>
  <c r="G37" i="116"/>
  <c r="G37" i="120"/>
  <c r="R37" i="121"/>
  <c r="T37" i="131"/>
  <c r="R37" i="85"/>
  <c r="X37" i="87"/>
  <c r="V37" i="90"/>
  <c r="R37" i="94"/>
  <c r="V37" i="100"/>
  <c r="N33" i="69"/>
  <c r="I33" i="70"/>
  <c r="L38" i="71"/>
  <c r="T38" i="72"/>
  <c r="R36" i="74"/>
  <c r="R38" i="74"/>
  <c r="P38" i="74"/>
  <c r="G38" i="74"/>
  <c r="L38" i="75"/>
  <c r="G38" i="75"/>
  <c r="L38" i="76"/>
  <c r="N38" i="77"/>
  <c r="L37" i="78"/>
  <c r="T37" i="78"/>
  <c r="N38" i="79"/>
  <c r="I38" i="79"/>
  <c r="N37" i="81"/>
  <c r="X37" i="83"/>
  <c r="G37" i="84"/>
  <c r="I37" i="86"/>
  <c r="T35" i="88"/>
  <c r="T37" i="88"/>
  <c r="P37" i="89"/>
  <c r="G37" i="90"/>
  <c r="R37" i="93"/>
  <c r="G37" i="99"/>
  <c r="I37" i="100"/>
  <c r="R37" i="100"/>
  <c r="G37" i="103"/>
  <c r="L37" i="104"/>
  <c r="T37" i="107"/>
  <c r="I37" i="107"/>
  <c r="R37" i="107"/>
  <c r="X37" i="107"/>
  <c r="G37" i="106"/>
  <c r="L37" i="106"/>
  <c r="X37" i="108"/>
  <c r="I37" i="109"/>
  <c r="I37" i="112"/>
  <c r="P37" i="112"/>
  <c r="R35" i="112"/>
  <c r="R37" i="112"/>
  <c r="P37" i="117"/>
  <c r="I37" i="124"/>
  <c r="T37" i="133"/>
  <c r="N37" i="90"/>
  <c r="X37" i="92"/>
  <c r="V33" i="69"/>
  <c r="P33" i="70"/>
  <c r="G33" i="70"/>
  <c r="R33" i="70"/>
  <c r="V38" i="72"/>
  <c r="L38" i="73"/>
  <c r="G38" i="73"/>
  <c r="T38" i="73"/>
  <c r="N38" i="74"/>
  <c r="V38" i="75"/>
  <c r="R36" i="76"/>
  <c r="R38" i="76"/>
  <c r="V38" i="77"/>
  <c r="L38" i="77"/>
  <c r="R37" i="78"/>
  <c r="G37" i="82"/>
  <c r="T35" i="82"/>
  <c r="T37" i="82"/>
  <c r="N37" i="83"/>
  <c r="P37" i="84"/>
  <c r="G37" i="85"/>
  <c r="L80" i="85"/>
  <c r="L37" i="87"/>
  <c r="G37" i="87"/>
  <c r="P37" i="87"/>
  <c r="L37" i="88"/>
  <c r="T35" i="90"/>
  <c r="T37" i="90"/>
  <c r="P37" i="95"/>
  <c r="G37" i="95"/>
  <c r="N37" i="101"/>
  <c r="P37" i="101"/>
  <c r="N37" i="109"/>
  <c r="I37" i="110"/>
  <c r="N37" i="110"/>
  <c r="I37" i="111"/>
  <c r="G37" i="111"/>
  <c r="X35" i="114"/>
  <c r="X37" i="114"/>
  <c r="L37" i="115"/>
  <c r="V37" i="116"/>
  <c r="X37" i="116"/>
  <c r="T37" i="116"/>
  <c r="T37" i="117"/>
  <c r="T37" i="118"/>
  <c r="P37" i="118"/>
  <c r="P37" i="119"/>
  <c r="P37" i="120"/>
  <c r="V37" i="120"/>
  <c r="G37" i="121"/>
  <c r="I37" i="129"/>
  <c r="T37" i="129"/>
  <c r="P37" i="130"/>
  <c r="N37" i="132"/>
  <c r="G37" i="132"/>
  <c r="R37" i="97"/>
  <c r="T37" i="97"/>
  <c r="I37" i="97"/>
  <c r="G37" i="97"/>
  <c r="L37" i="97"/>
  <c r="T35" i="101"/>
  <c r="T37" i="101"/>
  <c r="R35" i="105"/>
  <c r="R37" i="105"/>
  <c r="G37" i="109"/>
  <c r="L37" i="109"/>
  <c r="R37" i="110"/>
  <c r="P37" i="110"/>
  <c r="L37" i="111"/>
  <c r="V37" i="111"/>
  <c r="X37" i="111"/>
  <c r="G37" i="112"/>
  <c r="I37" i="113"/>
  <c r="R37" i="113"/>
  <c r="G37" i="113"/>
  <c r="T37" i="114"/>
  <c r="G37" i="114"/>
  <c r="L37" i="114"/>
  <c r="N37" i="115"/>
  <c r="I37" i="115"/>
  <c r="X35" i="115"/>
  <c r="X37" i="115"/>
  <c r="L37" i="116"/>
  <c r="N37" i="118"/>
  <c r="T37" i="119"/>
  <c r="V37" i="119"/>
  <c r="N37" i="120"/>
  <c r="I37" i="120"/>
  <c r="I37" i="121"/>
  <c r="N37" i="124"/>
  <c r="I37" i="128"/>
  <c r="N37" i="129"/>
  <c r="L37" i="133"/>
  <c r="G37" i="98"/>
  <c r="X35" i="102"/>
  <c r="X37" i="102"/>
  <c r="T35" i="102"/>
  <c r="T37" i="102"/>
  <c r="L37" i="103"/>
  <c r="R37" i="104"/>
  <c r="P37" i="104"/>
  <c r="G37" i="104"/>
  <c r="L37" i="105"/>
  <c r="L37" i="107"/>
  <c r="V37" i="107"/>
  <c r="V37" i="108"/>
  <c r="X37" i="109"/>
  <c r="T37" i="111"/>
  <c r="R37" i="111"/>
  <c r="P37" i="111"/>
  <c r="P37" i="113"/>
  <c r="P37" i="115"/>
  <c r="R35" i="118"/>
  <c r="R37" i="118"/>
  <c r="L37" i="118"/>
  <c r="R37" i="119"/>
  <c r="G37" i="119"/>
  <c r="L37" i="119"/>
  <c r="P37" i="121"/>
  <c r="N37" i="122"/>
  <c r="L37" i="123"/>
  <c r="G37" i="124"/>
  <c r="V35" i="124"/>
  <c r="V37" i="124"/>
  <c r="T35" i="123"/>
  <c r="T37" i="123"/>
  <c r="T35" i="122"/>
  <c r="T37" i="122"/>
  <c r="T35" i="125"/>
  <c r="T37" i="125"/>
  <c r="T37" i="128"/>
  <c r="G37" i="128"/>
  <c r="L37" i="129"/>
  <c r="N37" i="131"/>
  <c r="X35" i="131"/>
  <c r="X37" i="131"/>
  <c r="R35" i="131"/>
  <c r="R37" i="131"/>
  <c r="I37" i="132"/>
  <c r="P37" i="133"/>
  <c r="N38" i="72"/>
  <c r="I38" i="77"/>
  <c r="G38" i="79"/>
  <c r="I37" i="80"/>
  <c r="G37" i="81"/>
  <c r="AA33" i="82"/>
  <c r="N37" i="86"/>
  <c r="L37" i="96"/>
  <c r="G37" i="102"/>
  <c r="X37" i="103"/>
  <c r="R37" i="103"/>
  <c r="G37" i="107"/>
  <c r="N37" i="107"/>
  <c r="V37" i="109"/>
  <c r="R37" i="116"/>
  <c r="P37" i="78"/>
  <c r="R36" i="79"/>
  <c r="R38" i="79"/>
  <c r="L76" i="83"/>
  <c r="V37" i="89"/>
  <c r="R37" i="90"/>
  <c r="L37" i="92"/>
  <c r="L79" i="92"/>
  <c r="L37" i="100"/>
  <c r="N37" i="103"/>
  <c r="V37" i="106"/>
  <c r="R36" i="77"/>
  <c r="R38" i="77"/>
  <c r="G37" i="78"/>
  <c r="V37" i="78"/>
  <c r="G37" i="80"/>
  <c r="R37" i="81"/>
  <c r="L37" i="83"/>
  <c r="G37" i="83"/>
  <c r="L79" i="89"/>
  <c r="L79" i="90"/>
  <c r="P37" i="92"/>
  <c r="L37" i="93"/>
  <c r="G37" i="105"/>
  <c r="P37" i="105"/>
  <c r="I37" i="106"/>
  <c r="V37" i="110"/>
  <c r="N37" i="113"/>
  <c r="I37" i="114"/>
  <c r="L37" i="110"/>
  <c r="T37" i="112"/>
  <c r="I37" i="119"/>
  <c r="X37" i="119"/>
  <c r="I37" i="123"/>
  <c r="R37" i="124"/>
  <c r="P37" i="124"/>
  <c r="X37" i="128"/>
  <c r="R37" i="129"/>
  <c r="I37" i="130"/>
  <c r="N37" i="133"/>
  <c r="X37" i="133"/>
  <c r="I37" i="108"/>
  <c r="T37" i="113"/>
  <c r="L37" i="113"/>
  <c r="R37" i="122"/>
  <c r="L37" i="125"/>
  <c r="P37" i="129"/>
  <c r="N37" i="130"/>
  <c r="G37" i="130"/>
  <c r="L37" i="130"/>
  <c r="P37" i="131"/>
  <c r="G37" i="131"/>
  <c r="V37" i="133"/>
  <c r="R37" i="109"/>
  <c r="N37" i="112"/>
  <c r="G37" i="115"/>
  <c r="V37" i="115"/>
  <c r="G37" i="117"/>
  <c r="R35" i="120"/>
  <c r="R37" i="120"/>
  <c r="P37" i="122"/>
  <c r="I37" i="133"/>
  <c r="R37" i="133"/>
  <c r="N37" i="93" l="1"/>
  <c r="G37" i="174"/>
  <c r="L37" i="174"/>
  <c r="T37" i="175"/>
  <c r="P37" i="177"/>
  <c r="T37" i="177"/>
  <c r="L37" i="177"/>
  <c r="V37" i="177"/>
  <c r="X37" i="177"/>
  <c r="G37" i="177"/>
  <c r="P37" i="178"/>
  <c r="T37" i="178"/>
  <c r="L37" i="178"/>
  <c r="V37" i="178"/>
  <c r="X37" i="178"/>
  <c r="P37" i="179"/>
  <c r="T37" i="179"/>
  <c r="L37" i="179"/>
  <c r="G37" i="179"/>
  <c r="V37" i="179"/>
  <c r="X37" i="179"/>
  <c r="T37" i="180"/>
  <c r="G37" i="180"/>
  <c r="L37" i="180"/>
  <c r="V37" i="180"/>
  <c r="X37" i="180"/>
  <c r="P37" i="181"/>
  <c r="T37" i="181"/>
  <c r="G37" i="181"/>
  <c r="L37" i="181"/>
  <c r="V37" i="181"/>
  <c r="X37" i="181"/>
  <c r="P37" i="182"/>
  <c r="T37" i="182"/>
  <c r="G37" i="182"/>
  <c r="L37" i="182"/>
  <c r="V37" i="182"/>
  <c r="X37" i="182"/>
  <c r="G37" i="183"/>
  <c r="L37" i="183"/>
  <c r="N37" i="183"/>
  <c r="P37" i="183"/>
  <c r="R37" i="183"/>
  <c r="X37" i="183"/>
  <c r="T37" i="183"/>
  <c r="P60" i="183"/>
  <c r="R58" i="183"/>
  <c r="T37" i="184"/>
  <c r="P60" i="184"/>
  <c r="R58" i="184"/>
  <c r="G37" i="184"/>
  <c r="L37" i="184"/>
  <c r="V37" i="184"/>
  <c r="X37" i="184"/>
  <c r="N37" i="185"/>
  <c r="P37" i="185"/>
  <c r="G37" i="185"/>
  <c r="L37" i="185"/>
  <c r="V37" i="185"/>
  <c r="X37" i="185"/>
  <c r="T37" i="186"/>
  <c r="P60" i="186"/>
  <c r="R58" i="186"/>
  <c r="G37" i="186"/>
  <c r="V37" i="186"/>
  <c r="X37" i="186"/>
  <c r="L37" i="186"/>
  <c r="T37" i="187"/>
  <c r="G37" i="187"/>
  <c r="L37" i="187"/>
  <c r="V37" i="187"/>
  <c r="X37" i="187"/>
  <c r="T37" i="188"/>
  <c r="P60" i="188"/>
  <c r="R58" i="188"/>
  <c r="G37" i="188"/>
  <c r="L37" i="188"/>
  <c r="V37" i="188"/>
  <c r="X37" i="188"/>
  <c r="P37" i="189"/>
  <c r="R37" i="189"/>
  <c r="T37" i="189"/>
  <c r="P60" i="189"/>
  <c r="R58" i="189"/>
  <c r="G37" i="189"/>
  <c r="L37" i="189"/>
  <c r="X37" i="189"/>
  <c r="V37" i="189"/>
  <c r="T37" i="190"/>
  <c r="P60" i="190"/>
  <c r="R58" i="190"/>
  <c r="I37" i="191"/>
  <c r="L37" i="191"/>
  <c r="N37" i="191"/>
  <c r="X37" i="191"/>
  <c r="R37" i="191"/>
  <c r="T37" i="191"/>
  <c r="G37" i="190"/>
  <c r="L37" i="190"/>
  <c r="V37" i="190"/>
  <c r="X37" i="190"/>
  <c r="T37" i="192"/>
  <c r="P60" i="192"/>
  <c r="R58" i="192"/>
  <c r="G37" i="192"/>
  <c r="L37" i="192"/>
  <c r="V37" i="192"/>
  <c r="X37" i="192"/>
  <c r="L37" i="193"/>
  <c r="G37" i="193"/>
  <c r="V37" i="193"/>
  <c r="X37" i="193"/>
  <c r="T37" i="193"/>
  <c r="T37" i="194"/>
  <c r="G37" i="194"/>
  <c r="L37" i="194"/>
  <c r="V37" i="194"/>
  <c r="X37" i="194"/>
  <c r="T37" i="195"/>
  <c r="T40" i="195" s="1"/>
  <c r="P60" i="195"/>
  <c r="R58" i="195"/>
  <c r="G37" i="195"/>
  <c r="L37" i="195"/>
  <c r="V37" i="195"/>
  <c r="X37" i="195"/>
  <c r="G37" i="196"/>
  <c r="L37" i="196"/>
  <c r="N37" i="196"/>
  <c r="P37" i="196"/>
  <c r="X37" i="196"/>
  <c r="T37" i="196"/>
  <c r="V37" i="196"/>
  <c r="P37" i="197"/>
  <c r="P58" i="197" s="1"/>
  <c r="P61" i="197" s="1"/>
  <c r="P64" i="197" s="1"/>
  <c r="L37" i="197"/>
  <c r="V37" i="197"/>
  <c r="X37" i="197"/>
  <c r="R37" i="197"/>
  <c r="T37" i="197"/>
  <c r="T58" i="197" s="1"/>
  <c r="T61" i="197" s="1"/>
  <c r="T64" i="197" s="1"/>
  <c r="P37" i="198"/>
  <c r="P58" i="198" s="1"/>
  <c r="P61" i="198" s="1"/>
  <c r="P64" i="198" s="1"/>
  <c r="T37" i="198"/>
  <c r="T58" i="198" s="1"/>
  <c r="T61" i="198" s="1"/>
  <c r="T64" i="198" s="1"/>
  <c r="G37" i="198"/>
  <c r="L37" i="198"/>
  <c r="X37" i="198"/>
  <c r="P37" i="200"/>
  <c r="P58" i="200" s="1"/>
  <c r="P61" i="200" s="1"/>
  <c r="P64" i="200" s="1"/>
  <c r="T37" i="200"/>
  <c r="T58" i="200" s="1"/>
  <c r="T61" i="200" s="1"/>
  <c r="T64" i="200" s="1"/>
  <c r="R53" i="201"/>
  <c r="R61" i="201" s="1"/>
  <c r="R64" i="201" s="1"/>
  <c r="R11" i="201"/>
  <c r="R37" i="201" s="1"/>
  <c r="L37" i="201"/>
  <c r="G37" i="201"/>
  <c r="I37" i="201"/>
  <c r="P37" i="201"/>
  <c r="P58" i="201" s="1"/>
  <c r="P61" i="201" s="1"/>
  <c r="P64" i="201" s="1"/>
  <c r="T37" i="201"/>
  <c r="T58" i="201" s="1"/>
  <c r="T61" i="201" s="1"/>
  <c r="T64" i="201" s="1"/>
  <c r="X37" i="201"/>
  <c r="X37" i="200"/>
  <c r="G37" i="200"/>
  <c r="T37" i="202"/>
  <c r="T58" i="202" s="1"/>
  <c r="T61" i="202" s="1"/>
  <c r="T64" i="202" s="1"/>
  <c r="G37" i="202"/>
  <c r="L37" i="202"/>
  <c r="X37" i="202"/>
  <c r="T37" i="203"/>
  <c r="T58" i="203" s="1"/>
  <c r="T61" i="203" s="1"/>
  <c r="T64" i="203" s="1"/>
  <c r="L37" i="203"/>
  <c r="G37" i="203"/>
  <c r="X37" i="203"/>
  <c r="P37" i="204"/>
  <c r="P58" i="204" s="1"/>
  <c r="P61" i="204" s="1"/>
  <c r="P64" i="204" s="1"/>
  <c r="T37" i="204"/>
  <c r="T58" i="204" s="1"/>
  <c r="T61" i="204" s="1"/>
  <c r="T64" i="204" s="1"/>
  <c r="G37" i="204"/>
  <c r="L37" i="204"/>
  <c r="X37" i="204"/>
  <c r="P37" i="205"/>
  <c r="P58" i="205" s="1"/>
  <c r="P61" i="205" s="1"/>
  <c r="P64" i="205" s="1"/>
  <c r="T37" i="205"/>
  <c r="T58" i="205" s="1"/>
  <c r="T61" i="205" s="1"/>
  <c r="T64" i="205" s="1"/>
  <c r="L37" i="205"/>
  <c r="X37" i="205"/>
  <c r="P37" i="206"/>
  <c r="P58" i="206" s="1"/>
  <c r="P61" i="206" s="1"/>
  <c r="P64" i="206" s="1"/>
  <c r="R37" i="206"/>
  <c r="L37" i="206"/>
  <c r="X37" i="206"/>
  <c r="T37" i="206"/>
  <c r="T58" i="206" s="1"/>
  <c r="T61" i="206" s="1"/>
  <c r="T64" i="206" s="1"/>
  <c r="P37" i="207"/>
  <c r="P58" i="207" s="1"/>
  <c r="P61" i="207" s="1"/>
  <c r="P64" i="207" s="1"/>
  <c r="T37" i="207"/>
  <c r="T58" i="207" s="1"/>
  <c r="T61" i="207" s="1"/>
  <c r="T64" i="207" s="1"/>
  <c r="X37" i="207"/>
  <c r="L37" i="207"/>
  <c r="G37" i="207"/>
  <c r="G35" i="208"/>
  <c r="L35" i="208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<sst xmlns="http://schemas.openxmlformats.org/spreadsheetml/2006/main" count="11584" uniqueCount="485">
  <si>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</si>
  <si>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</si>
  <si>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</si>
  <si>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</si>
  <si>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</si>
  <si>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</si>
  <si>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</si>
  <si>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</si>
  <si>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</si>
  <si>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</si>
  <si>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</si>
  <si>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</si>
  <si>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</si>
  <si>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</si>
  <si>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</si>
  <si>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</si>
  <si>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</si>
  <si>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</si>
  <si>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</si>
  <si>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</si>
  <si>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</si>
  <si>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</si>
  <si>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</si>
  <si>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</si>
  <si>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</si>
  <si>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</si>
  <si>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</si>
  <si>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</si>
  <si>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</si>
  <si>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</si>
  <si>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</si>
  <si>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</si>
  <si>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</si>
  <si>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</si>
  <si>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</si>
  <si>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</si>
  <si>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</si>
  <si>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</si>
  <si>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</si>
  <si>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</si>
  <si>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</si>
  <si>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</si>
  <si>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</si>
  <si>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</si>
  <si>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</si>
  <si>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</si>
  <si>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</si>
  <si>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</si>
  <si>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</si>
  <si>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</si>
  <si>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</si>
  <si>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</si>
  <si>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</si>
  <si>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</si>
  <si>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</si>
  <si>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</si>
  <si>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</si>
  <si>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</si>
  <si>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</si>
  <si>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</si>
  <si>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</si>
  <si>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</si>
  <si>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</si>
  <si>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</si>
  <si>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</si>
  <si>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</si>
  <si>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</si>
  <si>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</si>
  <si>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</si>
  <si>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</si>
  <si>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</si>
  <si>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</si>
  <si>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</si>
  <si>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</si>
  <si>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</si>
  <si>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</si>
  <si>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</si>
  <si>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</si>
  <si>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</si>
  <si>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</si>
  <si>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</si>
  <si>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</si>
  <si>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</si>
  <si>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</si>
  <si>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</si>
  <si>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</si>
  <si>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</si>
  <si>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</si>
  <si>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</si>
  <si>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</si>
  <si>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</si>
  <si>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</si>
  <si>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</si>
  <si>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</si>
  <si>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</si>
  <si>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</si>
  <si>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</si>
  <si>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</si>
  <si>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</si>
  <si>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</si>
  <si>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</si>
  <si>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</si>
  <si>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</si>
  <si>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</si>
  <si>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</si>
  <si>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</si>
  <si>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</si>
  <si>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</si>
  <si>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</si>
  <si>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</si>
  <si>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</si>
  <si>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</si>
  <si>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</si>
  <si>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</si>
  <si>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</si>
  <si>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</si>
  <si>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</si>
  <si>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</si>
  <si>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</si>
  <si>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</si>
  <si>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</si>
  <si>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</si>
  <si>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</si>
  <si>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</si>
  <si>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</si>
  <si>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</si>
  <si>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</si>
  <si>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</si>
  <si>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</si>
  <si>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</si>
  <si>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</si>
  <si>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</si>
  <si>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</si>
  <si>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</si>
  <si>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</si>
  <si>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</si>
  <si>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</si>
  <si>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</si>
  <si>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</si>
  <si>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</si>
  <si>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</si>
  <si>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</si>
  <si>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</si>
  <si>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</si>
  <si>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</si>
  <si>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</si>
  <si>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</si>
  <si>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</si>
  <si>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</si>
  <si>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</si>
  <si>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</si>
  <si>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</si>
  <si>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</si>
  <si>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</si>
  <si>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</si>
  <si>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</si>
  <si>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</si>
  <si>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</si>
  <si>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</si>
  <si>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</si>
  <si>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</si>
  <si>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</si>
  <si>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</si>
  <si>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</si>
  <si>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</si>
  <si>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</si>
  <si>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</si>
  <si>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</si>
  <si>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</si>
  <si>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</si>
  <si>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</si>
  <si>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</si>
  <si>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</si>
  <si>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</si>
  <si>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</si>
  <si>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</si>
  <si>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</si>
  <si>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</si>
  <si>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</si>
  <si>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</si>
  <si>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</si>
  <si>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</si>
  <si>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</si>
  <si>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</si>
  <si>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</si>
  <si>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</si>
  <si>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</si>
  <si>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</si>
  <si>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</si>
  <si>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</si>
  <si>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</si>
  <si>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</si>
  <si>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</si>
  <si>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</si>
  <si>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</si>
  <si>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</si>
  <si>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</si>
  <si>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</si>
  <si>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</si>
  <si>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</si>
  <si>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</si>
  <si>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</si>
  <si>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</si>
  <si>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</si>
  <si>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</si>
  <si>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</si>
  <si>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</si>
  <si>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</si>
  <si>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</si>
  <si>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</si>
  <si>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</si>
  <si>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</si>
  <si>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</si>
  <si>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</si>
  <si>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</si>
  <si>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</si>
  <si>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</si>
  <si>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</si>
  <si>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</si>
  <si>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</si>
  <si>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</si>
  <si>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</si>
  <si>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</si>
  <si>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</si>
  <si>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</si>
  <si>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</si>
  <si>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</si>
  <si>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</si>
  <si>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</si>
  <si>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</si>
  <si>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</si>
  <si>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</si>
  <si>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</si>
  <si>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</si>
  <si>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</si>
  <si>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</si>
  <si>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</si>
  <si>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</si>
  <si>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</si>
  <si>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</si>
  <si>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</si>
  <si>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</si>
  <si>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</si>
  <si>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</si>
  <si>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</si>
  <si>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</si>
  <si>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</si>
  <si>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</si>
  <si>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</si>
  <si>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</si>
  <si>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</si>
  <si>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</si>
  <si>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</si>
  <si>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</si>
  <si>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</si>
  <si>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</si>
  <si>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</si>
  <si>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</si>
  <si>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</si>
  <si>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</si>
  <si>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</si>
  <si>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</si>
  <si>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</si>
  <si>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</si>
  <si>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</si>
  <si>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</si>
  <si>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</si>
  <si>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</si>
  <si>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</si>
  <si>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</si>
  <si>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</si>
  <si>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</si>
  <si>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</si>
  <si>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</si>
  <si>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</si>
  <si>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</si>
  <si>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</si>
  <si>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</si>
  <si>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</si>
  <si>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</si>
  <si>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</si>
  <si>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</si>
  <si>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</si>
  <si>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</si>
  <si>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</si>
  <si>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</si>
  <si>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</si>
  <si>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</si>
  <si>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</si>
  <si>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</si>
  <si>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</si>
  <si>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</si>
  <si>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</si>
  <si>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</si>
  <si>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</si>
  <si>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</si>
  <si>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</si>
  <si>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</si>
  <si>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</si>
  <si>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</si>
  <si>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</si>
  <si>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</si>
  <si>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</si>
  <si>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</si>
  <si>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</si>
  <si>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</si>
  <si>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</si>
  <si>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</si>
  <si>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</si>
  <si>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</si>
  <si>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</si>
  <si>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</si>
  <si>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</si>
  <si>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</si>
  <si>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</si>
  <si>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</si>
  <si>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</si>
  <si>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</si>
  <si>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</si>
  <si>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</si>
  <si>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</si>
  <si>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</si>
  <si>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</si>
  <si>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</si>
  <si>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</si>
  <si>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</si>
  <si>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</si>
  <si>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</si>
  <si>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</si>
  <si>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</si>
  <si>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</si>
  <si>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</si>
  <si>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</si>
  <si>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</si>
  <si>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</si>
  <si>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</si>
  <si>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</si>
  <si>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</si>
  <si>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</si>
  <si>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</si>
  <si>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</si>
  <si>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</si>
  <si>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</si>
  <si>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</si>
  <si>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</si>
  <si>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</si>
  <si>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</si>
  <si>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</si>
  <si>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</si>
  <si>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</si>
  <si>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</si>
  <si>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</si>
  <si>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</si>
  <si>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</si>
  <si>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</si>
  <si>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</si>
  <si>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</si>
  <si>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</si>
  <si>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</si>
  <si>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</si>
  <si>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</si>
  <si>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</si>
  <si>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</si>
  <si>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</si>
  <si>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</si>
  <si>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</si>
  <si>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</si>
  <si>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</si>
  <si>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</si>
  <si>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</si>
  <si>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</si>
  <si>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</si>
  <si>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</si>
  <si>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</si>
  <si>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</si>
  <si>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</si>
  <si>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</si>
  <si>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</si>
  <si>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</si>
  <si>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</si>
  <si>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</si>
  <si>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</si>
  <si>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</si>
  <si>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</si>
  <si>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</si>
  <si>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</si>
  <si>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</si>
  <si>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</si>
  <si>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</si>
  <si>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</si>
  <si>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</si>
  <si>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</si>
  <si>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</si>
  <si>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</si>
  <si>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</si>
  <si>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</si>
  <si>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</si>
  <si>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</si>
  <si>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</si>
  <si>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</si>
  <si>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</si>
  <si>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</si>
  <si>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</si>
  <si>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</si>
  <si>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</si>
  <si>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</si>
  <si>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</si>
  <si>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</si>
  <si>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</si>
  <si>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</si>
  <si>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</si>
  <si>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</si>
  <si>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</si>
  <si>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</si>
  <si>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</si>
  <si>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</si>
  <si>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</si>
  <si>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</si>
  <si>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</si>
  <si>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</si>
  <si>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</si>
  <si>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</si>
  <si>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</si>
  <si>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</si>
  <si>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</si>
  <si>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</si>
  <si>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</si>
  <si>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</si>
  <si>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</si>
  <si>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</si>
  <si>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</si>
  <si>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</si>
  <si>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</si>
  <si>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</si>
  <si>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</si>
  <si>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</si>
  <si>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</si>
  <si>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</si>
  <si>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</si>
  <si>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</si>
  <si>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</si>
  <si>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</si>
  <si>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</si>
  <si>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</si>
  <si>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</si>
  <si>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</si>
  <si>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</si>
  <si>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</si>
  <si>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</si>
  <si>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</si>
  <si>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</si>
  <si>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</si>
  <si>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</si>
  <si>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</si>
  <si>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</si>
  <si>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</si>
  <si>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</si>
  <si>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</si>
  <si>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</si>
  <si>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</si>
  <si>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</si>
  <si>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</si>
  <si>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</si>
  <si>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</si>
  <si>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</si>
  <si>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</si>
  <si>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</si>
  <si>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</si>
  <si>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</si>
  <si>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</si>
  <si>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</si>
  <si>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</si>
  <si>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</si>
  <si>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</si>
  <si>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</si>
  <si>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</si>
  <si>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</si>
  <si>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</si>
  <si>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</si>
  <si>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</si>
  <si>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</si>
  <si>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</si>
  <si>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LAST. MO.      June  2019</t>
  </si>
  <si>
    <t>CUR. MO.     July  2019</t>
  </si>
  <si>
    <t>Investment Brokers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</si>
</sst>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</numFmts>
  <fonts count="34" x14ac:knownFonts="1">
    <font>
      <sz val="9"/>
      <name val="Geneva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7" borderId="1" applyNumberFormat="0" applyAlignment="0" applyProtection="0"/>
    <xf numFmtId="0" fontId="17" fillId="0" borderId="6" applyNumberFormat="0" applyFill="0" applyAlignment="0" applyProtection="0"/>
    <xf numFmtId="0" fontId="18" fillId="22" borderId="0" applyNumberFormat="0" applyBorder="0" applyAlignment="0" applyProtection="0"/>
    <xf numFmtId="0" fontId="3" fillId="0" borderId="0"/>
    <xf numFmtId="0" fontId="6" fillId="23" borderId="7" applyNumberFormat="0" applyFont="0" applyAlignment="0" applyProtection="0"/>
    <xf numFmtId="0" fontId="19" fillId="20" borderId="8" applyNumberFormat="0" applyAlignment="0" applyProtection="0"/>
    <xf numFmtId="9" fontId="3" fillId="0" borderId="0" applyFont="0" applyFill="0" applyBorder="0" applyAlignment="0" applyProtection="0"/>
    <xf numFmtId="0" fontId="20" fillId="0" borderId="0" applyNumberFormat="0" applyBorder="0" applyAlignment="0"/>
    <xf numFmtId="0" fontId="25" fillId="0" borderId="0" applyNumberFormat="0" applyBorder="0" applyAlignment="0"/>
    <xf numFmtId="0" fontId="21" fillId="0" borderId="0" applyNumberFormat="0" applyBorder="0" applyAlignment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1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5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4" fontId="3" fillId="0" borderId="0" xfId="0" applyNumberFormat="1" applyFont="1" applyBorder="1"/>
    <xf numFmtId="14" fontId="2" fillId="0" borderId="0" xfId="0" applyNumberFormat="1" applyFont="1" applyBorder="1" applyAlignment="1">
      <alignment horizontal="left"/>
    </xf>
    <xf numFmtId="49" fontId="2" fillId="0" borderId="0" xfId="0" applyNumberFormat="1" applyFont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0" borderId="0" xfId="0" applyNumberFormat="1" applyFont="1"/>
    <xf numFmtId="3" fontId="3" fillId="0" borderId="0" xfId="0" applyNumberFormat="1" applyFont="1"/>
    <xf numFmtId="3" fontId="3" fillId="0" borderId="0" xfId="0" applyNumberFormat="1" applyFont="1" applyBorder="1"/>
    <xf numFmtId="164" fontId="3" fillId="0" borderId="0" xfId="0" applyNumberFormat="1" applyFont="1"/>
    <xf numFmtId="3" fontId="3" fillId="0" borderId="10" xfId="0" applyNumberFormat="1" applyFont="1" applyBorder="1"/>
    <xf numFmtId="3" fontId="3" fillId="0" borderId="11" xfId="0" applyNumberFormat="1" applyFont="1" applyBorder="1"/>
    <xf numFmtId="2" fontId="3" fillId="0" borderId="0" xfId="0" applyNumberFormat="1" applyFont="1"/>
    <xf numFmtId="14" fontId="3" fillId="0" borderId="0" xfId="0" applyNumberFormat="1" applyFont="1" applyAlignment="1">
      <alignment horizontal="center"/>
    </xf>
    <xf numFmtId="0" fontId="3" fillId="0" borderId="0" xfId="0" applyNumberFormat="1" applyFont="1"/>
    <xf numFmtId="166" fontId="3" fillId="0" borderId="0" xfId="28" applyNumberFormat="1" applyFont="1"/>
    <xf numFmtId="14" fontId="0" fillId="0" borderId="0" xfId="0" applyNumberFormat="1"/>
    <xf numFmtId="0" fontId="3" fillId="0" borderId="0" xfId="39"/>
    <xf numFmtId="0" fontId="3" fillId="0" borderId="0" xfId="39" applyFont="1"/>
    <xf numFmtId="0" fontId="3" fillId="0" borderId="0" xfId="39" applyFont="1" applyBorder="1"/>
    <xf numFmtId="0" fontId="3" fillId="0" borderId="0" xfId="39" applyFont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Alignment="1">
      <alignment wrapText="1"/>
    </xf>
    <xf numFmtId="0" fontId="2" fillId="0" borderId="0" xfId="39" applyFont="1"/>
    <xf numFmtId="0" fontId="3" fillId="0" borderId="0" xfId="39" applyFont="1" applyFill="1"/>
    <xf numFmtId="2" fontId="3" fillId="0" borderId="0" xfId="39" applyNumberFormat="1" applyFont="1"/>
    <xf numFmtId="165" fontId="3" fillId="0" borderId="0" xfId="39" applyNumberFormat="1" applyFont="1"/>
    <xf numFmtId="3" fontId="3" fillId="0" borderId="0" xfId="39" applyNumberFormat="1" applyFont="1" applyBorder="1"/>
    <xf numFmtId="3" fontId="3" fillId="0" borderId="0" xfId="39" applyNumberFormat="1" applyFont="1"/>
    <xf numFmtId="3" fontId="3" fillId="0" borderId="10" xfId="39" applyNumberFormat="1" applyFont="1" applyBorder="1"/>
    <xf numFmtId="0" fontId="2" fillId="0" borderId="0" xfId="39" applyFont="1" applyAlignment="1">
      <alignment horizontal="left"/>
    </xf>
    <xf numFmtId="3" fontId="3" fillId="0" borderId="11" xfId="39" applyNumberFormat="1" applyFont="1" applyBorder="1"/>
    <xf numFmtId="3" fontId="3" fillId="0" borderId="0" xfId="39" applyNumberFormat="1" applyFont="1" applyFill="1"/>
    <xf numFmtId="166" fontId="3" fillId="0" borderId="0" xfId="28" applyNumberFormat="1" applyFont="1" applyFill="1"/>
    <xf numFmtId="43" fontId="3" fillId="0" borderId="0" xfId="28" applyFont="1"/>
    <xf numFmtId="3" fontId="3" fillId="0" borderId="0" xfId="39" applyNumberFormat="1" applyFont="1" applyFill="1" applyBorder="1"/>
    <xf numFmtId="3" fontId="3" fillId="0" borderId="10" xfId="39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ill="1"/>
    <xf numFmtId="3" fontId="3" fillId="0" borderId="11" xfId="39" applyNumberFormat="1" applyFont="1" applyFill="1" applyBorder="1"/>
    <xf numFmtId="37" fontId="3" fillId="0" borderId="0" xfId="39" applyNumberFormat="1" applyFont="1" applyFill="1"/>
    <xf numFmtId="37" fontId="3" fillId="0" borderId="11" xfId="39" applyNumberFormat="1" applyFont="1" applyBorder="1"/>
    <xf numFmtId="171" fontId="3" fillId="0" borderId="0" xfId="39" applyNumberFormat="1" applyFont="1"/>
    <xf numFmtId="171" fontId="3" fillId="0" borderId="10" xfId="39" applyNumberFormat="1" applyFont="1" applyBorder="1"/>
    <xf numFmtId="171" fontId="3" fillId="0" borderId="11" xfId="39" applyNumberFormat="1" applyFont="1" applyBorder="1"/>
    <xf numFmtId="43" fontId="3" fillId="24" borderId="0" xfId="28" applyFont="1" applyFill="1"/>
    <xf numFmtId="170" fontId="3" fillId="0" borderId="0" xfId="39" applyNumberFormat="1" applyFill="1"/>
    <xf numFmtId="43" fontId="3" fillId="0" borderId="0" xfId="28" applyFont="1" applyFill="1"/>
    <xf numFmtId="0" fontId="3" fillId="25" borderId="0" xfId="39" applyFill="1"/>
    <xf numFmtId="0" fontId="3" fillId="0" borderId="0" xfId="39" applyFont="1" applyAlignment="1"/>
    <xf numFmtId="171" fontId="3" fillId="0" borderId="0" xfId="39" applyNumberFormat="1" applyFont="1" applyFill="1"/>
    <xf numFmtId="166" fontId="3" fillId="0" borderId="10" xfId="28" applyNumberFormat="1" applyFont="1" applyFill="1" applyBorder="1"/>
    <xf numFmtId="166" fontId="3" fillId="0" borderId="11" xfId="28" applyNumberFormat="1" applyFont="1" applyFill="1" applyBorder="1"/>
    <xf numFmtId="170" fontId="3" fillId="0" borderId="0" xfId="39" applyNumberFormat="1" applyFont="1"/>
    <xf numFmtId="0" fontId="3" fillId="0" borderId="10" xfId="39" applyBorder="1"/>
    <xf numFmtId="3" fontId="3" fillId="0" borderId="0" xfId="39" applyNumberFormat="1"/>
    <xf numFmtId="166" fontId="3" fillId="0" borderId="0" xfId="28" applyNumberFormat="1"/>
    <xf numFmtId="0" fontId="3" fillId="26" borderId="0" xfId="39" applyFont="1" applyFill="1"/>
    <xf numFmtId="0" fontId="3" fillId="26" borderId="0" xfId="39" applyFont="1" applyFill="1" applyBorder="1"/>
    <xf numFmtId="0" fontId="3" fillId="26" borderId="0" xfId="39" applyFill="1"/>
    <xf numFmtId="166" fontId="3" fillId="0" borderId="0" xfId="28" applyNumberFormat="1" applyFont="1" applyBorder="1"/>
    <xf numFmtId="0" fontId="2" fillId="0" borderId="0" xfId="39" applyFont="1" applyFill="1" applyAlignment="1">
      <alignment horizontal="center" wrapText="1"/>
    </xf>
    <xf numFmtId="0" fontId="2" fillId="0" borderId="0" xfId="39" applyFont="1" applyFill="1" applyAlignment="1">
      <alignment horizontal="left"/>
    </xf>
    <xf numFmtId="166" fontId="3" fillId="0" borderId="12" xfId="39" applyNumberFormat="1" applyFont="1" applyFill="1" applyBorder="1"/>
    <xf numFmtId="0" fontId="3" fillId="0" borderId="10" xfId="39" applyFont="1" applyFill="1" applyBorder="1" applyAlignment="1">
      <alignment horizontal="center" wrapText="1"/>
    </xf>
    <xf numFmtId="0" fontId="3" fillId="0" borderId="10" xfId="39" applyFont="1" applyBorder="1" applyAlignment="1">
      <alignment horizontal="center" wrapText="1"/>
    </xf>
    <xf numFmtId="0" fontId="3" fillId="0" borderId="13" xfId="39" applyFont="1" applyBorder="1" applyAlignment="1">
      <alignment horizontal="center"/>
    </xf>
    <xf numFmtId="0" fontId="3" fillId="0" borderId="10" xfId="39" applyFont="1" applyFill="1" applyBorder="1" applyAlignment="1">
      <alignment horizontal="center"/>
    </xf>
    <xf numFmtId="171" fontId="3" fillId="0" borderId="13" xfId="39" applyNumberFormat="1" applyFont="1" applyBorder="1" applyAlignment="1">
      <alignment horizontal="center"/>
    </xf>
    <xf numFmtId="166" fontId="3" fillId="0" borderId="0" xfId="39" applyNumberFormat="1" applyFont="1"/>
    <xf numFmtId="37" fontId="3" fillId="0" borderId="0" xfId="39" applyNumberFormat="1" applyFont="1"/>
    <xf numFmtId="0" fontId="0" fillId="0" borderId="0" xfId="39" applyFont="1" applyFill="1"/>
    <xf numFmtId="0" fontId="3" fillId="0" borderId="13" xfId="39" applyFont="1" applyFill="1" applyBorder="1" applyAlignment="1">
      <alignment horizontal="center"/>
    </xf>
    <xf numFmtId="171" fontId="3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3" fillId="27" borderId="0" xfId="39" applyNumberFormat="1" applyFont="1" applyFill="1"/>
    <xf numFmtId="3" fontId="3" fillId="0" borderId="0" xfId="39" applyNumberFormat="1" applyFill="1"/>
    <xf numFmtId="0" fontId="3" fillId="0" borderId="0" xfId="39" applyFont="1" applyFill="1" applyBorder="1" applyAlignment="1">
      <alignment horizontal="center" wrapText="1"/>
    </xf>
    <xf numFmtId="0" fontId="3" fillId="0" borderId="0" xfId="39" applyFont="1" applyBorder="1" applyAlignment="1">
      <alignment horizontal="center" wrapText="1"/>
    </xf>
    <xf numFmtId="0" fontId="3" fillId="0" borderId="0" xfId="39" applyFont="1" applyFill="1" applyBorder="1" applyAlignment="1">
      <alignment horizontal="center"/>
    </xf>
    <xf numFmtId="171" fontId="3" fillId="0" borderId="0" xfId="39" applyNumberFormat="1" applyFont="1" applyFill="1" applyBorder="1" applyAlignment="1">
      <alignment horizontal="center"/>
    </xf>
    <xf numFmtId="173" fontId="3" fillId="0" borderId="0" xfId="29" applyNumberFormat="1" applyFont="1" applyFill="1" applyBorder="1" applyAlignment="1">
      <alignment horizontal="center" wrapText="1"/>
    </xf>
    <xf numFmtId="3" fontId="3" fillId="0" borderId="14" xfId="39" applyNumberFormat="1" applyFont="1" applyFill="1" applyBorder="1"/>
    <xf numFmtId="3" fontId="3" fillId="0" borderId="14" xfId="39" applyNumberFormat="1" applyFont="1" applyBorder="1"/>
    <xf numFmtId="166" fontId="3" fillId="0" borderId="14" xfId="28" applyNumberFormat="1" applyFont="1" applyFill="1" applyBorder="1"/>
    <xf numFmtId="37" fontId="3" fillId="0" borderId="14" xfId="39" applyNumberFormat="1" applyFont="1" applyBorder="1"/>
    <xf numFmtId="0" fontId="3" fillId="0" borderId="0" xfId="39" applyFont="1" applyFill="1" applyBorder="1"/>
    <xf numFmtId="166" fontId="3" fillId="0" borderId="0" xfId="28" applyNumberFormat="1" applyFont="1" applyFill="1" applyBorder="1"/>
    <xf numFmtId="166" fontId="3" fillId="0" borderId="15" xfId="39" applyNumberFormat="1" applyFont="1" applyFill="1" applyBorder="1"/>
    <xf numFmtId="166" fontId="3" fillId="0" borderId="0" xfId="28" applyNumberFormat="1" applyFont="1" applyBorder="1" applyAlignment="1">
      <alignment horizontal="right" wrapText="1"/>
    </xf>
    <xf numFmtId="4" fontId="3" fillId="0" borderId="0" xfId="39" applyNumberFormat="1" applyFont="1"/>
    <xf numFmtId="2" fontId="3" fillId="0" borderId="0" xfId="39" applyNumberFormat="1" applyFont="1" applyFill="1"/>
    <xf numFmtId="166" fontId="3" fillId="0" borderId="0" xfId="28" applyNumberFormat="1" applyFont="1" applyFill="1" applyBorder="1" applyAlignment="1">
      <alignment horizontal="center"/>
    </xf>
    <xf numFmtId="174" fontId="20" fillId="0" borderId="0" xfId="43" applyNumberFormat="1"/>
    <xf numFmtId="167" fontId="20" fillId="0" borderId="0" xfId="43" applyNumberFormat="1"/>
    <xf numFmtId="167" fontId="20" fillId="0" borderId="0" xfId="43" quotePrefix="1" applyNumberFormat="1" applyAlignment="1">
      <alignment horizontal="fill"/>
    </xf>
    <xf numFmtId="0" fontId="3" fillId="0" borderId="0" xfId="39" applyFont="1" applyFill="1" applyAlignment="1">
      <alignment wrapText="1"/>
    </xf>
    <xf numFmtId="173" fontId="3" fillId="0" borderId="0" xfId="29" applyNumberFormat="1" applyFont="1" applyFill="1" applyBorder="1" applyAlignment="1">
      <alignment horizontal="right" wrapText="1"/>
    </xf>
    <xf numFmtId="166" fontId="3" fillId="0" borderId="0" xfId="28" applyNumberFormat="1" applyFont="1" applyFill="1" applyBorder="1" applyAlignment="1">
      <alignment horizontal="right" wrapText="1"/>
    </xf>
    <xf numFmtId="165" fontId="3" fillId="0" borderId="0" xfId="39" applyNumberFormat="1" applyFont="1" applyFill="1"/>
    <xf numFmtId="37" fontId="3" fillId="0" borderId="14" xfId="39" applyNumberFormat="1" applyFont="1" applyFill="1" applyBorder="1"/>
    <xf numFmtId="173" fontId="3" fillId="0" borderId="15" xfId="29" applyNumberFormat="1" applyFont="1" applyFill="1" applyBorder="1"/>
    <xf numFmtId="171" fontId="3" fillId="0" borderId="10" xfId="39" applyNumberFormat="1" applyFont="1" applyFill="1" applyBorder="1" applyAlignment="1">
      <alignment horizontal="center"/>
    </xf>
    <xf numFmtId="38" fontId="3" fillId="0" borderId="10" xfId="39" applyNumberFormat="1" applyFont="1" applyFill="1" applyBorder="1"/>
    <xf numFmtId="38" fontId="3" fillId="0" borderId="0" xfId="39" applyNumberFormat="1" applyFont="1" applyFill="1"/>
    <xf numFmtId="166" fontId="3" fillId="0" borderId="10" xfId="28" applyNumberFormat="1" applyFont="1" applyFill="1" applyBorder="1" applyAlignment="1">
      <alignment horizontal="right" wrapText="1"/>
    </xf>
    <xf numFmtId="173" fontId="3" fillId="0" borderId="0" xfId="29" applyNumberFormat="1" applyFont="1" applyFill="1" applyBorder="1" applyAlignment="1">
      <alignment horizontal="center"/>
    </xf>
    <xf numFmtId="44" fontId="3" fillId="0" borderId="0" xfId="29" applyFont="1" applyFill="1"/>
    <xf numFmtId="172" fontId="3" fillId="0" borderId="0" xfId="29" applyNumberFormat="1" applyFont="1" applyFill="1"/>
    <xf numFmtId="173" fontId="3" fillId="0" borderId="0" xfId="29" applyNumberFormat="1" applyFont="1" applyFill="1"/>
    <xf numFmtId="173" fontId="3" fillId="0" borderId="14" xfId="29" applyNumberFormat="1" applyFont="1" applyFill="1" applyBorder="1"/>
    <xf numFmtId="173" fontId="3" fillId="0" borderId="0" xfId="39" applyNumberFormat="1" applyFont="1" applyFill="1"/>
    <xf numFmtId="173" fontId="3" fillId="0" borderId="0" xfId="39" applyNumberFormat="1" applyFont="1" applyFill="1" applyBorder="1"/>
    <xf numFmtId="37" fontId="3" fillId="0" borderId="0" xfId="39" applyNumberFormat="1" applyFont="1" applyFill="1" applyBorder="1"/>
    <xf numFmtId="173" fontId="3" fillId="0" borderId="0" xfId="29" applyNumberFormat="1" applyFont="1" applyFill="1" applyBorder="1"/>
    <xf numFmtId="6" fontId="3" fillId="0" borderId="0" xfId="39" applyNumberFormat="1"/>
    <xf numFmtId="16" fontId="3" fillId="0" borderId="0" xfId="39" applyNumberFormat="1"/>
    <xf numFmtId="166" fontId="3" fillId="0" borderId="10" xfId="28" applyNumberFormat="1" applyFont="1" applyFill="1" applyBorder="1" applyAlignment="1">
      <alignment horizontal="right"/>
    </xf>
    <xf numFmtId="43" fontId="3" fillId="0" borderId="0" xfId="39" applyNumberFormat="1" applyFont="1"/>
    <xf numFmtId="166" fontId="3" fillId="0" borderId="0" xfId="39" applyNumberFormat="1" applyFont="1" applyFill="1" applyBorder="1" applyAlignment="1">
      <alignment horizontal="center" wrapText="1"/>
    </xf>
    <xf numFmtId="173" fontId="3" fillId="0" borderId="0" xfId="39" applyNumberFormat="1" applyFont="1"/>
    <xf numFmtId="43" fontId="3" fillId="0" borderId="0" xfId="28"/>
    <xf numFmtId="174" fontId="20" fillId="0" borderId="0" xfId="43" applyNumberFormat="1" applyFill="1"/>
    <xf numFmtId="3" fontId="3" fillId="0" borderId="0" xfId="0" applyNumberFormat="1" applyFont="1" applyFill="1" applyBorder="1"/>
    <xf numFmtId="173" fontId="3" fillId="28" borderId="0" xfId="29" applyNumberFormat="1" applyFont="1" applyFill="1" applyBorder="1" applyAlignment="1">
      <alignment horizontal="right" wrapText="1"/>
    </xf>
    <xf numFmtId="3" fontId="3" fillId="28" borderId="0" xfId="39" applyNumberFormat="1" applyFill="1"/>
    <xf numFmtId="37" fontId="3" fillId="28" borderId="0" xfId="39" applyNumberFormat="1" applyFont="1" applyFill="1" applyBorder="1"/>
    <xf numFmtId="3" fontId="3" fillId="28" borderId="0" xfId="39" applyNumberFormat="1" applyFont="1" applyFill="1" applyBorder="1"/>
    <xf numFmtId="37" fontId="3" fillId="28" borderId="0" xfId="39" applyNumberFormat="1" applyFont="1" applyFill="1"/>
    <xf numFmtId="3" fontId="3" fillId="28" borderId="10" xfId="39" applyNumberFormat="1" applyFont="1" applyFill="1" applyBorder="1"/>
    <xf numFmtId="44" fontId="3" fillId="0" borderId="0" xfId="29" applyFont="1" applyFill="1" applyBorder="1"/>
    <xf numFmtId="171" fontId="3" fillId="0" borderId="0" xfId="39" applyNumberFormat="1" applyFont="1" applyFill="1" applyBorder="1"/>
    <xf numFmtId="3" fontId="3" fillId="0" borderId="0" xfId="39" applyNumberFormat="1" applyFill="1" applyBorder="1"/>
    <xf numFmtId="166" fontId="3" fillId="0" borderId="0" xfId="39" applyNumberFormat="1" applyFont="1" applyFill="1" applyBorder="1"/>
    <xf numFmtId="166" fontId="3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3" fillId="0" borderId="0" xfId="39" applyNumberFormat="1"/>
    <xf numFmtId="168" fontId="3" fillId="0" borderId="0" xfId="42" applyNumberFormat="1"/>
    <xf numFmtId="37" fontId="0" fillId="0" borderId="0" xfId="0" applyNumberFormat="1" applyFill="1"/>
    <xf numFmtId="10" fontId="3" fillId="0" borderId="0" xfId="42" applyNumberFormat="1" applyFont="1" applyAlignment="1">
      <alignment horizontal="center"/>
    </xf>
    <xf numFmtId="166" fontId="3" fillId="29" borderId="10" xfId="28" applyNumberFormat="1" applyFont="1" applyFill="1" applyBorder="1" applyAlignment="1">
      <alignment horizontal="right" wrapText="1"/>
    </xf>
    <xf numFmtId="37" fontId="3" fillId="29" borderId="0" xfId="39" applyNumberFormat="1" applyFont="1" applyFill="1"/>
    <xf numFmtId="166" fontId="3" fillId="29" borderId="0" xfId="28" applyNumberFormat="1" applyFont="1" applyFill="1"/>
    <xf numFmtId="0" fontId="0" fillId="0" borderId="0" xfId="39" applyFont="1"/>
    <xf numFmtId="169" fontId="2" fillId="0" borderId="10" xfId="39" applyNumberFormat="1" applyFont="1" applyBorder="1" applyAlignment="1">
      <alignment horizontal="left"/>
    </xf>
    <xf numFmtId="166" fontId="3" fillId="0" borderId="0" xfId="39" applyNumberFormat="1" applyFill="1"/>
    <xf numFmtId="3" fontId="0" fillId="0" borderId="0" xfId="39" applyNumberFormat="1" applyFont="1" applyFill="1"/>
    <xf numFmtId="166" fontId="3" fillId="30" borderId="0" xfId="28" applyNumberFormat="1" applyFont="1" applyFill="1"/>
    <xf numFmtId="166" fontId="3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3" fillId="31" borderId="10" xfId="39" applyNumberFormat="1" applyFont="1" applyFill="1" applyBorder="1"/>
    <xf numFmtId="38" fontId="3" fillId="31" borderId="10" xfId="39" applyNumberFormat="1" applyFont="1" applyFill="1" applyBorder="1"/>
    <xf numFmtId="166" fontId="3" fillId="31" borderId="0" xfId="28" applyNumberFormat="1" applyFont="1" applyFill="1"/>
    <xf numFmtId="39" fontId="0" fillId="31" borderId="0" xfId="0" applyNumberFormat="1" applyFill="1"/>
    <xf numFmtId="3" fontId="3" fillId="30" borderId="0" xfId="0" applyNumberFormat="1" applyFont="1" applyFill="1" applyBorder="1"/>
    <xf numFmtId="0" fontId="2" fillId="32" borderId="0" xfId="39" applyFont="1" applyFill="1"/>
    <xf numFmtId="0" fontId="3" fillId="32" borderId="0" xfId="39" applyFont="1" applyFill="1"/>
    <xf numFmtId="166" fontId="3" fillId="32" borderId="0" xfId="39" applyNumberFormat="1" applyFont="1" applyFill="1" applyBorder="1"/>
    <xf numFmtId="173" fontId="3" fillId="32" borderId="0" xfId="29" applyNumberFormat="1" applyFont="1" applyFill="1" applyBorder="1"/>
    <xf numFmtId="0" fontId="3" fillId="32" borderId="0" xfId="39" applyFont="1" applyFill="1" applyBorder="1"/>
    <xf numFmtId="0" fontId="2" fillId="30" borderId="0" xfId="39" applyFont="1" applyFill="1"/>
    <xf numFmtId="0" fontId="3" fillId="30" borderId="0" xfId="39" applyFont="1" applyFill="1"/>
    <xf numFmtId="166" fontId="3" fillId="30" borderId="0" xfId="39" applyNumberFormat="1" applyFont="1" applyFill="1" applyBorder="1"/>
    <xf numFmtId="173" fontId="3" fillId="30" borderId="0" xfId="29" applyNumberFormat="1" applyFont="1" applyFill="1" applyBorder="1"/>
    <xf numFmtId="0" fontId="3" fillId="30" borderId="0" xfId="39" applyFont="1" applyFill="1" applyBorder="1"/>
    <xf numFmtId="0" fontId="2" fillId="0" borderId="0" xfId="39" applyFont="1" applyFill="1"/>
    <xf numFmtId="173" fontId="3" fillId="33" borderId="0" xfId="29" applyNumberFormat="1" applyFont="1" applyFill="1" applyBorder="1" applyAlignment="1">
      <alignment horizontal="right" wrapText="1"/>
    </xf>
    <xf numFmtId="166" fontId="3" fillId="33" borderId="10" xfId="28" applyNumberFormat="1" applyFont="1" applyFill="1" applyBorder="1" applyAlignment="1">
      <alignment horizontal="right" wrapText="1"/>
    </xf>
    <xf numFmtId="17" fontId="3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6" fillId="0" borderId="0" xfId="29" applyFont="1" applyFill="1"/>
    <xf numFmtId="1" fontId="0" fillId="0" borderId="0" xfId="0" applyNumberFormat="1" applyFill="1"/>
    <xf numFmtId="1" fontId="3" fillId="0" borderId="0" xfId="39" applyNumberFormat="1" applyFont="1" applyFill="1" applyBorder="1"/>
    <xf numFmtId="1" fontId="3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3" fillId="33" borderId="0" xfId="39" applyFill="1"/>
    <xf numFmtId="39" fontId="0" fillId="0" borderId="0" xfId="0" applyNumberFormat="1" applyFill="1" applyBorder="1"/>
    <xf numFmtId="38" fontId="3" fillId="0" borderId="0" xfId="39" applyNumberFormat="1" applyFont="1" applyFill="1" applyBorder="1"/>
    <xf numFmtId="0" fontId="3" fillId="0" borderId="0" xfId="39" applyFill="1" applyBorder="1"/>
    <xf numFmtId="38" fontId="3" fillId="0" borderId="0" xfId="39" applyNumberFormat="1"/>
    <xf numFmtId="38" fontId="3" fillId="33" borderId="0" xfId="39" applyNumberFormat="1" applyFill="1"/>
    <xf numFmtId="0" fontId="28" fillId="0" borderId="0" xfId="39" applyFont="1" applyFill="1" applyAlignment="1">
      <alignment horizontal="left" wrapText="1"/>
    </xf>
    <xf numFmtId="0" fontId="29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3" fillId="0" borderId="14" xfId="39" applyFont="1" applyFill="1" applyBorder="1"/>
    <xf numFmtId="0" fontId="3" fillId="33" borderId="0" xfId="39" applyFont="1" applyFill="1"/>
    <xf numFmtId="44" fontId="3" fillId="0" borderId="0" xfId="29"/>
    <xf numFmtId="44" fontId="3" fillId="0" borderId="14" xfId="29" applyBorder="1"/>
    <xf numFmtId="44" fontId="3" fillId="34" borderId="0" xfId="29" applyFont="1" applyFill="1"/>
    <xf numFmtId="44" fontId="3" fillId="0" borderId="0" xfId="39" applyNumberFormat="1"/>
    <xf numFmtId="44" fontId="0" fillId="0" borderId="0" xfId="29" applyFont="1" applyFill="1"/>
    <xf numFmtId="44" fontId="3" fillId="34" borderId="0" xfId="29" applyFill="1"/>
    <xf numFmtId="44" fontId="3" fillId="0" borderId="0" xfId="39" applyNumberFormat="1" applyFont="1"/>
    <xf numFmtId="173" fontId="3" fillId="0" borderId="0" xfId="29" applyNumberFormat="1"/>
    <xf numFmtId="173" fontId="3" fillId="0" borderId="0" xfId="39" applyNumberFormat="1"/>
    <xf numFmtId="173" fontId="3" fillId="0" borderId="0" xfId="29" applyNumberFormat="1" applyFill="1"/>
    <xf numFmtId="173" fontId="3" fillId="0" borderId="0" xfId="39" applyNumberFormat="1" applyFill="1"/>
    <xf numFmtId="173" fontId="3" fillId="0" borderId="14" xfId="29" applyNumberFormat="1" applyBorder="1"/>
    <xf numFmtId="173" fontId="3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3" fillId="0" borderId="0" xfId="39" applyNumberFormat="1" applyFont="1" applyBorder="1"/>
    <xf numFmtId="44" fontId="3" fillId="0" borderId="0" xfId="39" applyNumberFormat="1" applyFont="1" applyBorder="1"/>
    <xf numFmtId="43" fontId="3" fillId="0" borderId="0" xfId="39" applyNumberFormat="1" applyFont="1" applyBorder="1"/>
    <xf numFmtId="0" fontId="31" fillId="0" borderId="0" xfId="0" applyFont="1" applyFill="1" applyBorder="1"/>
    <xf numFmtId="49" fontId="31" fillId="0" borderId="0" xfId="0" applyNumberFormat="1" applyFont="1" applyFill="1" applyBorder="1"/>
    <xf numFmtId="165" fontId="3" fillId="0" borderId="0" xfId="39" applyNumberFormat="1" applyFont="1" applyFill="1" applyBorder="1"/>
    <xf numFmtId="166" fontId="31" fillId="0" borderId="0" xfId="28" applyNumberFormat="1" applyFont="1" applyFill="1" applyBorder="1"/>
    <xf numFmtId="0" fontId="32" fillId="0" borderId="0" xfId="0" applyFont="1" applyFill="1" applyBorder="1"/>
    <xf numFmtId="0" fontId="33" fillId="0" borderId="0" xfId="39" applyFont="1"/>
    <xf numFmtId="0" fontId="2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3" fillId="33" borderId="0" xfId="29" applyNumberFormat="1" applyFill="1"/>
    <xf numFmtId="0" fontId="3" fillId="31" borderId="0" xfId="39" applyFill="1"/>
    <xf numFmtId="166" fontId="3" fillId="31" borderId="0" xfId="28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166" fontId="3" fillId="33" borderId="10" xfId="28" applyNumberFormat="1" applyFont="1" applyFill="1" applyBorder="1"/>
    <xf numFmtId="166" fontId="3" fillId="33" borderId="0" xfId="28" applyNumberFormat="1" applyFill="1"/>
    <xf numFmtId="173" fontId="3" fillId="33" borderId="0" xfId="39" applyNumberFormat="1" applyFill="1"/>
    <xf numFmtId="166" fontId="3" fillId="33" borderId="0" xfId="39" applyNumberFormat="1" applyFill="1"/>
    <xf numFmtId="0" fontId="2" fillId="0" borderId="0" xfId="39" applyFont="1" applyFill="1" applyAlignment="1">
      <alignment horizontal="center"/>
    </xf>
    <xf numFmtId="0" fontId="2" fillId="0" borderId="0" xfId="39" applyFont="1" applyBorder="1" applyAlignment="1">
      <alignment horizontal="center"/>
    </xf>
    <xf numFmtId="0" fontId="2" fillId="0" borderId="16" xfId="39" applyFont="1" applyBorder="1" applyAlignment="1">
      <alignment horizontal="center"/>
    </xf>
    <xf numFmtId="0" fontId="2" fillId="0" borderId="0" xfId="39" applyFont="1" applyFill="1" applyAlignment="1">
      <alignment horizontal="center"/>
    </xf>
    <xf numFmtId="0" fontId="2" fillId="0" borderId="10" xfId="39" applyFont="1" applyBorder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10" xfId="39" applyFont="1" applyBorder="1" applyAlignment="1">
      <alignment horizontal="center"/>
    </xf>
    <xf numFmtId="0" fontId="2" fillId="0" borderId="0" xfId="39" applyFont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2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2" fillId="30" borderId="16" xfId="39" applyFont="1" applyFill="1" applyBorder="1" applyAlignment="1">
      <alignment horizontal="center"/>
    </xf>
    <xf numFmtId="0" fontId="2" fillId="30" borderId="0" xfId="39" applyFont="1" applyFill="1" applyBorder="1" applyAlignment="1">
      <alignment horizontal="center"/>
    </xf>
    <xf numFmtId="173" fontId="3" fillId="31" borderId="14" xfId="39" applyNumberFormat="1" applyFill="1" applyBorder="1"/>
    <xf numFmtId="173" fontId="3" fillId="35" borderId="0" xfId="39" applyNumberFormat="1" applyFill="1"/>
    <xf numFmtId="173" fontId="3" fillId="35" borderId="14" xfId="29" applyNumberFormat="1" applyFill="1" applyBorder="1"/>
    <xf numFmtId="0" fontId="28" fillId="0" borderId="0" xfId="39" applyFont="1"/>
    <xf numFmtId="166" fontId="32" fillId="0" borderId="0" xfId="28" applyNumberFormat="1" applyFont="1" applyFill="1" applyBorder="1"/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calcChain" Target="calcChain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310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334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358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 x14ac:dyDescent="0.25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 x14ac:dyDescent="0.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 x14ac:dyDescent="0.25">
      <c r="N53" s="115"/>
    </row>
    <row r="54" spans="2:25" x14ac:dyDescent="0.25">
      <c r="N54" s="38">
        <v>326159.40999999997</v>
      </c>
      <c r="P54" s="22">
        <v>-288762.08</v>
      </c>
    </row>
    <row r="55" spans="2:25" x14ac:dyDescent="0.25">
      <c r="N55" s="38">
        <v>-9493.6299999999992</v>
      </c>
      <c r="P55" s="22">
        <v>-311.79000000000002</v>
      </c>
    </row>
    <row r="56" spans="2:25" x14ac:dyDescent="0.25">
      <c r="N56" s="38"/>
      <c r="P56" s="22">
        <v>980.45</v>
      </c>
    </row>
    <row r="57" spans="2:25" x14ac:dyDescent="0.25">
      <c r="N57" s="186"/>
    </row>
    <row r="58" spans="2:25" x14ac:dyDescent="0.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 x14ac:dyDescent="0.25">
      <c r="N59" s="120">
        <v>-28572</v>
      </c>
    </row>
    <row r="60" spans="2:25" x14ac:dyDescent="0.25">
      <c r="N60" s="188"/>
      <c r="P60" s="190">
        <f>SUM(N58:P59)</f>
        <v>0.35999999998603016</v>
      </c>
    </row>
    <row r="63" spans="2:25" x14ac:dyDescent="0.25">
      <c r="P63" s="22" t="s">
        <v>388</v>
      </c>
      <c r="T63" s="22" t="s">
        <v>389</v>
      </c>
    </row>
    <row r="64" spans="2:25" x14ac:dyDescent="0.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 x14ac:dyDescent="0.25">
      <c r="L65" s="43" t="s">
        <v>396</v>
      </c>
      <c r="N65" s="22">
        <v>-306925</v>
      </c>
    </row>
    <row r="66" spans="12:25" x14ac:dyDescent="0.25">
      <c r="L66" s="43" t="s">
        <v>397</v>
      </c>
      <c r="N66" s="22">
        <v>367400</v>
      </c>
    </row>
    <row r="69" spans="12:25" x14ac:dyDescent="0.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 x14ac:dyDescent="0.25">
      <c r="R70" s="22">
        <v>9002</v>
      </c>
      <c r="T70" s="22">
        <v>826.87</v>
      </c>
      <c r="Y70" s="22">
        <v>-10752.17</v>
      </c>
    </row>
    <row r="71" spans="12:25" x14ac:dyDescent="0.25">
      <c r="R71" s="22">
        <v>-311.79000000000002</v>
      </c>
    </row>
    <row r="72" spans="12:25" x14ac:dyDescent="0.25">
      <c r="R72" s="22">
        <v>326159.40999999997</v>
      </c>
    </row>
    <row r="73" spans="12:25" x14ac:dyDescent="0.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50" zoomScaleNormal="50" workbookViewId="0">
      <selection activeCell="I9" sqref="I9:I40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 x14ac:dyDescent="0.25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 x14ac:dyDescent="0.25">
      <c r="N65" s="200"/>
      <c r="R65" s="200"/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50" zoomScaleNormal="5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 x14ac:dyDescent="0.25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 x14ac:dyDescent="0.25">
      <c r="N65" s="200"/>
      <c r="R65" s="200"/>
    </row>
    <row r="66" spans="14:24" x14ac:dyDescent="0.25">
      <c r="N66" s="22">
        <v>5</v>
      </c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50" zoomScaleNormal="50" workbookViewId="0">
      <selection activeCell="N67" sqref="N6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 x14ac:dyDescent="0.25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 x14ac:dyDescent="0.25">
      <c r="N65" s="200"/>
      <c r="R65" s="200"/>
    </row>
    <row r="66" spans="14:24" x14ac:dyDescent="0.25">
      <c r="N66" s="22">
        <v>5</v>
      </c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September 2018 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6" zoomScale="80" zoomScaleNormal="80" workbookViewId="0">
      <selection activeCell="N63" sqref="N63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 x14ac:dyDescent="0.25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 x14ac:dyDescent="0.25">
      <c r="N65" s="200"/>
      <c r="R65" s="200"/>
    </row>
    <row r="66" spans="14:24" x14ac:dyDescent="0.25">
      <c r="N66" s="22">
        <v>5</v>
      </c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19" zoomScale="80" zoomScaleNormal="80" workbookViewId="0">
      <selection activeCell="AC16" sqref="AC16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 x14ac:dyDescent="0.25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 x14ac:dyDescent="0.25">
      <c r="N65" s="200"/>
      <c r="R65" s="200"/>
    </row>
    <row r="66" spans="14:24" x14ac:dyDescent="0.25">
      <c r="N66" s="22">
        <v>5</v>
      </c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 x14ac:dyDescent="0.25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 x14ac:dyDescent="0.25">
      <c r="N65" s="200"/>
      <c r="R65" s="200"/>
    </row>
    <row r="66" spans="14:24" x14ac:dyDescent="0.25">
      <c r="N66" s="22">
        <v>5</v>
      </c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29" zoomScale="80" zoomScaleNormal="80" workbookViewId="0">
      <selection activeCell="N61" sqref="N61:P61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 x14ac:dyDescent="0.25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 x14ac:dyDescent="0.25">
      <c r="N65" s="200"/>
      <c r="R65" s="200"/>
    </row>
    <row r="66" spans="14:24" x14ac:dyDescent="0.25">
      <c r="N66" s="22">
        <v>5</v>
      </c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49" sqref="N48:N49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 x14ac:dyDescent="0.25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 x14ac:dyDescent="0.25">
      <c r="N65" s="200"/>
      <c r="R65" s="200"/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9" zoomScale="80" zoomScaleNormal="80" workbookViewId="0">
      <selection activeCell="I9" sqref="I9:I40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 x14ac:dyDescent="0.25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 x14ac:dyDescent="0.25">
      <c r="N65" s="200"/>
      <c r="R65" s="200"/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="80" zoomScaleNormal="80" workbookViewId="0">
      <selection activeCell="AA20" sqref="AA20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 x14ac:dyDescent="0.25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 x14ac:dyDescent="0.25">
      <c r="N65" s="200"/>
      <c r="R65" s="200"/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 x14ac:dyDescent="0.25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 x14ac:dyDescent="0.25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 x14ac:dyDescent="0.25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 x14ac:dyDescent="0.25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 x14ac:dyDescent="0.25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 x14ac:dyDescent="0.25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 x14ac:dyDescent="0.25">
      <c r="N60" s="204"/>
      <c r="O60" s="205"/>
      <c r="P60" s="204"/>
      <c r="Q60" s="205"/>
      <c r="R60" s="204"/>
      <c r="S60" s="204"/>
      <c r="T60" s="204"/>
    </row>
    <row r="61" spans="2:23" x14ac:dyDescent="0.25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 x14ac:dyDescent="0.25">
      <c r="N62" s="205"/>
      <c r="O62" s="205"/>
      <c r="P62" s="205"/>
      <c r="Q62" s="205"/>
      <c r="R62" s="205"/>
      <c r="S62" s="205"/>
      <c r="T62" s="205"/>
    </row>
    <row r="63" spans="2:23" x14ac:dyDescent="0.25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 x14ac:dyDescent="0.25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 x14ac:dyDescent="0.25">
      <c r="N65" s="200"/>
      <c r="R65" s="200"/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26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6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6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6" ht="12" thickBot="1" x14ac:dyDescent="0.3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6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 x14ac:dyDescent="0.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 x14ac:dyDescent="0.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 ht="12" x14ac:dyDescent="0.3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 ht="12" x14ac:dyDescent="0.3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 ht="12" x14ac:dyDescent="0.3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 ht="12" x14ac:dyDescent="0.3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 ht="12" x14ac:dyDescent="0.3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 ht="12" x14ac:dyDescent="0.3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 ht="12" x14ac:dyDescent="0.3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 ht="12" x14ac:dyDescent="0.3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 ht="12" x14ac:dyDescent="0.3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 x14ac:dyDescent="0.25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 x14ac:dyDescent="0.25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 x14ac:dyDescent="0.25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x14ac:dyDescent="0.25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 x14ac:dyDescent="0.25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 x14ac:dyDescent="0.25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 x14ac:dyDescent="0.25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 x14ac:dyDescent="0.25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 x14ac:dyDescent="0.25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 x14ac:dyDescent="0.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" thickBot="1" x14ac:dyDescent="0.3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" thickTop="1" x14ac:dyDescent="0.25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 x14ac:dyDescent="0.25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 x14ac:dyDescent="0.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 x14ac:dyDescent="0.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 x14ac:dyDescent="0.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 x14ac:dyDescent="0.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 x14ac:dyDescent="0.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 x14ac:dyDescent="0.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 x14ac:dyDescent="0.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 x14ac:dyDescent="0.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 x14ac:dyDescent="0.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 x14ac:dyDescent="0.25">
      <c r="N57" s="204"/>
      <c r="O57" s="205"/>
      <c r="P57" s="204"/>
      <c r="Q57" s="205"/>
      <c r="R57" s="204"/>
      <c r="S57" s="204"/>
      <c r="T57" s="204"/>
      <c r="Y57" s="61"/>
    </row>
    <row r="58" spans="2:25" x14ac:dyDescent="0.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 x14ac:dyDescent="0.25">
      <c r="N59" s="205"/>
      <c r="O59" s="205"/>
      <c r="P59" s="205"/>
      <c r="Q59" s="205"/>
      <c r="R59" s="205"/>
      <c r="S59" s="205"/>
      <c r="T59" s="205"/>
    </row>
    <row r="60" spans="2:25" x14ac:dyDescent="0.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 x14ac:dyDescent="0.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 x14ac:dyDescent="0.25">
      <c r="N62" s="200"/>
      <c r="R62" s="200"/>
    </row>
    <row r="64" spans="2:25" x14ac:dyDescent="0.25">
      <c r="R64" s="226">
        <v>48797</v>
      </c>
      <c r="T64" s="22">
        <v>32213</v>
      </c>
    </row>
    <row r="67" spans="24:24" x14ac:dyDescent="0.25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2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2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27" width="11.3984375" style="22"/>
    <col min="28" max="28" width="13.59765625" style="22" customWidth="1"/>
    <col min="29" max="16384" width="11.3984375" style="22"/>
  </cols>
  <sheetData>
    <row r="1" spans="1:30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30" ht="12" thickBot="1" x14ac:dyDescent="0.3">
      <c r="B2" s="35"/>
      <c r="C2" s="23"/>
      <c r="D2" s="245" t="s">
        <v>398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30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30" ht="12" thickBot="1" x14ac:dyDescent="0.3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30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 x14ac:dyDescent="0.25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4.5" x14ac:dyDescent="0.3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 x14ac:dyDescent="0.25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 x14ac:dyDescent="0.25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 x14ac:dyDescent="0.25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 x14ac:dyDescent="0.25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 x14ac:dyDescent="0.25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 x14ac:dyDescent="0.25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 x14ac:dyDescent="0.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 x14ac:dyDescent="0.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" thickBot="1" x14ac:dyDescent="0.3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" thickTop="1" x14ac:dyDescent="0.25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 x14ac:dyDescent="0.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97">
        <v>475.49</v>
      </c>
      <c r="R53" s="197">
        <v>2592.35</v>
      </c>
      <c r="S53" s="197"/>
      <c r="T53" s="197"/>
      <c r="V53" s="22" t="s">
        <v>439</v>
      </c>
    </row>
    <row r="54" spans="2:23" x14ac:dyDescent="0.25">
      <c r="N54" s="197">
        <v>0</v>
      </c>
      <c r="R54" s="197">
        <v>0</v>
      </c>
      <c r="S54" s="197"/>
      <c r="T54" s="197"/>
      <c r="V54" s="22" t="s">
        <v>413</v>
      </c>
    </row>
    <row r="55" spans="2:23" x14ac:dyDescent="0.25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 x14ac:dyDescent="0.25">
      <c r="N56" s="197">
        <v>182905.03</v>
      </c>
      <c r="R56" s="197">
        <v>410028</v>
      </c>
      <c r="S56" s="197"/>
      <c r="T56" s="197"/>
      <c r="V56" s="22" t="s">
        <v>440</v>
      </c>
    </row>
    <row r="57" spans="2:23" x14ac:dyDescent="0.25">
      <c r="N57" s="202">
        <v>-553</v>
      </c>
      <c r="R57" s="202">
        <v>-553</v>
      </c>
      <c r="S57" s="197"/>
      <c r="T57" s="197"/>
      <c r="V57" s="22" t="s">
        <v>441</v>
      </c>
    </row>
    <row r="58" spans="2:23" x14ac:dyDescent="0.25">
      <c r="N58" s="197"/>
      <c r="R58" s="197"/>
      <c r="S58" s="197"/>
      <c r="T58" s="197">
        <v>341329</v>
      </c>
      <c r="V58" s="22" t="s">
        <v>437</v>
      </c>
    </row>
    <row r="59" spans="2:23" x14ac:dyDescent="0.25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 x14ac:dyDescent="0.25">
      <c r="N60" s="197"/>
      <c r="R60" s="197"/>
      <c r="S60" s="197"/>
      <c r="T60" s="197"/>
    </row>
    <row r="61" spans="2:23" x14ac:dyDescent="0.25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 x14ac:dyDescent="0.25">
      <c r="N63" s="200">
        <f>+N53+N56</f>
        <v>183380.52</v>
      </c>
      <c r="R63" s="200">
        <f>+R53+R56</f>
        <v>412620.35</v>
      </c>
      <c r="T63" s="200"/>
    </row>
    <row r="65" spans="14:24" x14ac:dyDescent="0.25">
      <c r="N65" s="200"/>
      <c r="R65" s="200">
        <f>+R63-R37</f>
        <v>0.18999999994412065</v>
      </c>
    </row>
    <row r="70" spans="14:24" x14ac:dyDescent="0.25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="60" zoomScaleNormal="60" workbookViewId="0">
      <selection activeCell="AA11" sqref="AA11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7" width="11.3984375" style="22"/>
    <col min="28" max="28" width="13.59765625" style="22" customWidth="1"/>
    <col min="29" max="16384" width="11.3984375" style="22"/>
  </cols>
  <sheetData>
    <row r="1" spans="1:26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8"/>
      <c r="V1" s="23"/>
      <c r="W1" s="23"/>
    </row>
    <row r="2" spans="1:26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9"/>
      <c r="V2" s="23"/>
      <c r="W2" s="23"/>
    </row>
    <row r="3" spans="1:26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6" ht="12" thickBot="1" x14ac:dyDescent="0.3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6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 x14ac:dyDescent="0.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 x14ac:dyDescent="0.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 ht="12" x14ac:dyDescent="0.3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 ht="12" x14ac:dyDescent="0.3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 ht="12" x14ac:dyDescent="0.3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 ht="12" x14ac:dyDescent="0.3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 ht="12" x14ac:dyDescent="0.3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 ht="12" x14ac:dyDescent="0.3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 ht="12" x14ac:dyDescent="0.3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 ht="12" x14ac:dyDescent="0.3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 ht="12" x14ac:dyDescent="0.3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 x14ac:dyDescent="0.25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 x14ac:dyDescent="0.25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 x14ac:dyDescent="0.25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 x14ac:dyDescent="0.25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x14ac:dyDescent="0.25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 x14ac:dyDescent="0.25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 x14ac:dyDescent="0.25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 x14ac:dyDescent="0.25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 x14ac:dyDescent="0.25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 x14ac:dyDescent="0.25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 x14ac:dyDescent="0.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" thickBot="1" x14ac:dyDescent="0.3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" thickTop="1" x14ac:dyDescent="0.25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 x14ac:dyDescent="0.25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 x14ac:dyDescent="0.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 x14ac:dyDescent="0.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 x14ac:dyDescent="0.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 x14ac:dyDescent="0.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 x14ac:dyDescent="0.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 x14ac:dyDescent="0.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 x14ac:dyDescent="0.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 x14ac:dyDescent="0.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 x14ac:dyDescent="0.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 x14ac:dyDescent="0.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 x14ac:dyDescent="0.25">
      <c r="N57" s="204"/>
      <c r="O57" s="205"/>
      <c r="P57" s="204"/>
      <c r="Q57" s="205"/>
      <c r="R57" s="204"/>
      <c r="S57" s="204"/>
      <c r="T57" s="204"/>
      <c r="Y57" s="61"/>
    </row>
    <row r="58" spans="2:25" x14ac:dyDescent="0.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 x14ac:dyDescent="0.25">
      <c r="N59" s="205"/>
      <c r="O59" s="205"/>
      <c r="P59" s="205"/>
      <c r="Q59" s="205"/>
      <c r="R59" s="205"/>
      <c r="S59" s="205"/>
      <c r="T59" s="205"/>
    </row>
    <row r="60" spans="2:25" x14ac:dyDescent="0.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 x14ac:dyDescent="0.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 x14ac:dyDescent="0.25">
      <c r="N62" s="200"/>
      <c r="R62" s="200"/>
      <c r="V62" s="185"/>
      <c r="W62" s="185"/>
      <c r="X62" s="185"/>
      <c r="Y62" s="185"/>
    </row>
    <row r="64" spans="2:25" x14ac:dyDescent="0.25">
      <c r="R64" s="226">
        <v>48797</v>
      </c>
      <c r="T64" s="22">
        <v>32213</v>
      </c>
    </row>
    <row r="67" spans="14:24" x14ac:dyDescent="0.25">
      <c r="X67" s="185"/>
    </row>
    <row r="73" spans="14:24" x14ac:dyDescent="0.25">
      <c r="N73" s="22">
        <v>12494.53</v>
      </c>
      <c r="R73" s="22">
        <v>-494428.15</v>
      </c>
    </row>
    <row r="74" spans="14:24" x14ac:dyDescent="0.25">
      <c r="N74" s="22">
        <v>431960.18</v>
      </c>
      <c r="R74" s="22">
        <v>839538.06</v>
      </c>
    </row>
    <row r="75" spans="14:24" x14ac:dyDescent="0.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75"/>
  <sheetViews>
    <sheetView showGridLines="0" tabSelected="1" topLeftCell="A4" zoomScale="60" zoomScaleNormal="60" workbookViewId="0">
      <selection activeCell="AA25" sqref="AA25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3.09765625" style="22" customWidth="1"/>
    <col min="15" max="15" width="1.09765625" style="22" customWidth="1"/>
    <col min="16" max="16" width="13.09765625" style="22" customWidth="1"/>
    <col min="17" max="17" width="2" style="22" customWidth="1"/>
    <col min="18" max="18" width="13.59765625" style="22" customWidth="1"/>
    <col min="19" max="19" width="3.09765625" style="22" customWidth="1"/>
    <col min="20" max="20" width="15.398437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2.8984375" style="22" customWidth="1"/>
    <col min="25" max="26" width="11.3984375" style="22"/>
    <col min="27" max="27" width="13.59765625" style="22" customWidth="1"/>
    <col min="28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4"/>
      <c r="V1" s="23"/>
      <c r="W1" s="23"/>
    </row>
    <row r="2" spans="1:25" ht="12" thickBot="1" x14ac:dyDescent="0.3">
      <c r="B2" s="35"/>
      <c r="C2" s="23"/>
      <c r="D2" s="245" t="s">
        <v>443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35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482</v>
      </c>
      <c r="H6" s="102"/>
      <c r="I6" s="80" t="s">
        <v>483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 x14ac:dyDescent="0.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 x14ac:dyDescent="0.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 x14ac:dyDescent="0.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 ht="12" x14ac:dyDescent="0.3">
      <c r="A14" s="216">
        <v>1112</v>
      </c>
      <c r="B14" s="250" t="s">
        <v>470</v>
      </c>
      <c r="C14" s="29"/>
      <c r="D14" s="29"/>
      <c r="E14" s="30"/>
      <c r="F14" s="40"/>
      <c r="G14" s="251">
        <v>501022.67999999993</v>
      </c>
      <c r="H14" s="217"/>
      <c r="I14" s="251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 ht="12" x14ac:dyDescent="0.3">
      <c r="A15" s="216">
        <v>1121</v>
      </c>
      <c r="B15" s="250" t="s">
        <v>471</v>
      </c>
      <c r="C15" s="29"/>
      <c r="D15" s="29"/>
      <c r="E15" s="30"/>
      <c r="F15" s="40"/>
      <c r="G15" s="251">
        <v>0</v>
      </c>
      <c r="H15" s="217"/>
      <c r="I15" s="251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 ht="12" x14ac:dyDescent="0.3">
      <c r="A16" s="216">
        <v>1122</v>
      </c>
      <c r="B16" s="250" t="s">
        <v>472</v>
      </c>
      <c r="C16" s="29"/>
      <c r="D16" s="29"/>
      <c r="E16" s="30"/>
      <c r="F16" s="40"/>
      <c r="G16" s="251">
        <v>768431.67</v>
      </c>
      <c r="H16" s="217"/>
      <c r="I16" s="251">
        <v>768431.67</v>
      </c>
      <c r="J16" s="40"/>
      <c r="K16" s="40"/>
      <c r="L16" s="251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 ht="12" x14ac:dyDescent="0.3">
      <c r="A17" s="216">
        <v>1124</v>
      </c>
      <c r="B17" s="250" t="s">
        <v>473</v>
      </c>
      <c r="C17" s="29"/>
      <c r="D17" s="29"/>
      <c r="E17" s="30"/>
      <c r="F17" s="40"/>
      <c r="G17" s="251">
        <v>0</v>
      </c>
      <c r="H17" s="217"/>
      <c r="I17" s="251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 ht="12" x14ac:dyDescent="0.3">
      <c r="A18" s="216" t="s">
        <v>474</v>
      </c>
      <c r="B18" s="250" t="s">
        <v>475</v>
      </c>
      <c r="C18" s="29"/>
      <c r="D18" s="29"/>
      <c r="E18" s="30"/>
      <c r="F18" s="40"/>
      <c r="G18" s="251">
        <v>400000</v>
      </c>
      <c r="H18" s="217"/>
      <c r="I18" s="251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 ht="12" x14ac:dyDescent="0.3">
      <c r="A19" s="216">
        <v>1126</v>
      </c>
      <c r="B19" s="250" t="s">
        <v>476</v>
      </c>
      <c r="C19" s="29"/>
      <c r="D19" s="29"/>
      <c r="E19" s="30"/>
      <c r="F19" s="40"/>
      <c r="G19" s="251">
        <v>3964920.6199999996</v>
      </c>
      <c r="H19" s="217"/>
      <c r="I19" s="251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 ht="12" x14ac:dyDescent="0.3">
      <c r="A20" s="216">
        <v>1128</v>
      </c>
      <c r="B20" s="250" t="s">
        <v>477</v>
      </c>
      <c r="C20" s="29"/>
      <c r="D20" s="29"/>
      <c r="E20" s="30"/>
      <c r="F20" s="40"/>
      <c r="G20" s="251">
        <v>3280956.87</v>
      </c>
      <c r="H20" s="217"/>
      <c r="I20" s="251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 ht="12" x14ac:dyDescent="0.3">
      <c r="A21" s="216">
        <v>1129</v>
      </c>
      <c r="B21" s="250" t="s">
        <v>478</v>
      </c>
      <c r="C21" s="29"/>
      <c r="D21" s="29"/>
      <c r="E21" s="30"/>
      <c r="F21" s="40"/>
      <c r="G21" s="251">
        <v>400000</v>
      </c>
      <c r="H21" s="217"/>
      <c r="I21" s="251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 ht="12" x14ac:dyDescent="0.3">
      <c r="A22" s="216">
        <v>1130</v>
      </c>
      <c r="B22" s="250" t="s">
        <v>479</v>
      </c>
      <c r="C22" s="29"/>
      <c r="D22" s="29"/>
      <c r="E22" s="30"/>
      <c r="F22" s="40"/>
      <c r="G22" s="251">
        <v>1000000</v>
      </c>
      <c r="H22" s="217"/>
      <c r="I22" s="251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 x14ac:dyDescent="0.25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 x14ac:dyDescent="0.25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 x14ac:dyDescent="0.25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 x14ac:dyDescent="0.25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 x14ac:dyDescent="0.25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 x14ac:dyDescent="0.25">
      <c r="A29" s="23" t="s">
        <v>408</v>
      </c>
      <c r="B29" s="29" t="s">
        <v>484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 x14ac:dyDescent="0.25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 x14ac:dyDescent="0.25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 x14ac:dyDescent="0.25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 x14ac:dyDescent="0.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 x14ac:dyDescent="0.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" thickBot="1" x14ac:dyDescent="0.3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" thickTop="1" x14ac:dyDescent="0.25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 x14ac:dyDescent="0.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 x14ac:dyDescent="0.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 x14ac:dyDescent="0.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 x14ac:dyDescent="0.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 x14ac:dyDescent="0.25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25" x14ac:dyDescent="0.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 x14ac:dyDescent="0.25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25" x14ac:dyDescent="0.25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25" x14ac:dyDescent="0.25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25" x14ac:dyDescent="0.25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25" x14ac:dyDescent="0.25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25" x14ac:dyDescent="0.25">
      <c r="N57" s="204"/>
      <c r="O57" s="205"/>
      <c r="P57" s="204"/>
      <c r="Q57" s="205"/>
      <c r="R57" s="204"/>
      <c r="S57" s="205"/>
      <c r="T57" s="204"/>
      <c r="Y57" s="61"/>
    </row>
    <row r="58" spans="2:25" x14ac:dyDescent="0.25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49">
        <f>SUM(Y50:Y57)</f>
        <v>45542.5</v>
      </c>
    </row>
    <row r="59" spans="2:25" x14ac:dyDescent="0.25">
      <c r="N59" s="205"/>
      <c r="O59" s="205"/>
      <c r="P59" s="205"/>
      <c r="Q59" s="205"/>
      <c r="R59" s="205"/>
      <c r="S59" s="205"/>
      <c r="T59" s="205"/>
    </row>
    <row r="60" spans="2:25" x14ac:dyDescent="0.25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48">
        <f>SUM(R60:T60)</f>
        <v>45545</v>
      </c>
      <c r="W60" s="43"/>
      <c r="X60" s="43"/>
      <c r="Y60" s="43"/>
    </row>
    <row r="61" spans="2:25" x14ac:dyDescent="0.25">
      <c r="L61" s="43" t="s">
        <v>388</v>
      </c>
      <c r="N61" s="247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25" x14ac:dyDescent="0.25">
      <c r="N62" s="200"/>
      <c r="R62" s="200"/>
      <c r="V62" s="43"/>
      <c r="W62" s="43"/>
      <c r="X62" s="43"/>
      <c r="Y62" s="43"/>
    </row>
    <row r="63" spans="2:25" x14ac:dyDescent="0.25">
      <c r="V63" s="43"/>
      <c r="W63" s="43"/>
      <c r="X63" s="43"/>
      <c r="Y63" s="43"/>
    </row>
    <row r="64" spans="2:25" x14ac:dyDescent="0.25">
      <c r="R64" s="43"/>
      <c r="V64" s="43"/>
      <c r="W64" s="43"/>
      <c r="X64" s="43"/>
      <c r="Y64" s="43"/>
    </row>
    <row r="65" spans="14:25" x14ac:dyDescent="0.25">
      <c r="V65" s="43"/>
      <c r="W65" s="43"/>
      <c r="X65" s="43"/>
      <c r="Y65" s="43"/>
    </row>
    <row r="66" spans="14:25" x14ac:dyDescent="0.25">
      <c r="V66" s="43"/>
      <c r="W66" s="43"/>
      <c r="X66" s="43"/>
      <c r="Y66" s="43"/>
    </row>
    <row r="67" spans="14:25" x14ac:dyDescent="0.25">
      <c r="V67" s="43"/>
      <c r="W67" s="43"/>
      <c r="X67" s="43"/>
      <c r="Y67" s="43"/>
    </row>
    <row r="73" spans="14:25" x14ac:dyDescent="0.25">
      <c r="N73" s="22">
        <v>12494.53</v>
      </c>
      <c r="R73" s="22">
        <v>-494428.15</v>
      </c>
    </row>
    <row r="74" spans="14:25" x14ac:dyDescent="0.25">
      <c r="N74" s="22">
        <v>431960.18</v>
      </c>
      <c r="R74" s="22">
        <v>839538.06</v>
      </c>
    </row>
    <row r="75" spans="14:25" x14ac:dyDescent="0.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44" sqref="J44"/>
    </sheetView>
  </sheetViews>
  <sheetFormatPr defaultRowHeight="11.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 x14ac:dyDescent="0.25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0" sqref="J10"/>
    </sheetView>
  </sheetViews>
  <sheetFormatPr defaultRowHeight="11.5" x14ac:dyDescent="0.25"/>
  <sheetData/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1.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 x14ac:dyDescent="0.25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 x14ac:dyDescent="0.25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1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 x14ac:dyDescent="0.25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 x14ac:dyDescent="0.25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 x14ac:dyDescent="0.25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 x14ac:dyDescent="0.25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 x14ac:dyDescent="0.25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1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 x14ac:dyDescent="0.25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 x14ac:dyDescent="0.25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 x14ac:dyDescent="0.25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 x14ac:dyDescent="0.25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 x14ac:dyDescent="0.25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 x14ac:dyDescent="0.25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" thickBot="1" x14ac:dyDescent="0.3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" thickTop="1" x14ac:dyDescent="0.25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 x14ac:dyDescent="0.25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 x14ac:dyDescent="0.25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" thickBot="1" x14ac:dyDescent="0.3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" thickTop="1" x14ac:dyDescent="0.25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 x14ac:dyDescent="0.25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 x14ac:dyDescent="0.25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 x14ac:dyDescent="0.25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 x14ac:dyDescent="0.25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 x14ac:dyDescent="0.25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" thickBot="1" x14ac:dyDescent="0.3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" thickTop="1" x14ac:dyDescent="0.25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3984375" defaultRowHeight="11.5" x14ac:dyDescent="0.25"/>
  <cols>
    <col min="1" max="1" width="15.8984375" style="22" hidden="1" customWidth="1"/>
    <col min="2" max="2" width="19.09765625" style="22" customWidth="1"/>
    <col min="3" max="3" width="5.3984375" style="22" customWidth="1"/>
    <col min="4" max="4" width="12.3984375" style="22" customWidth="1"/>
    <col min="5" max="5" width="8.8984375" style="22" customWidth="1"/>
    <col min="6" max="6" width="4" style="22" customWidth="1"/>
    <col min="7" max="7" width="12.59765625" style="43" customWidth="1"/>
    <col min="8" max="8" width="1.09765625" style="22" customWidth="1"/>
    <col min="9" max="9" width="14.09765625" style="22" customWidth="1"/>
    <col min="10" max="11" width="1.09765625" style="22" customWidth="1"/>
    <col min="12" max="12" width="11.3984375" style="22" customWidth="1"/>
    <col min="13" max="13" width="3" style="22" customWidth="1"/>
    <col min="14" max="14" width="10.09765625" style="22" customWidth="1"/>
    <col min="15" max="15" width="1.09765625" style="22" customWidth="1"/>
    <col min="16" max="16" width="12.89843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23" width="13.69921875" style="22" bestFit="1" customWidth="1"/>
    <col min="24" max="16384" width="11.3984375" style="22"/>
  </cols>
  <sheetData>
    <row r="1" spans="1:23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"/>
    </row>
    <row r="2" spans="1:23" x14ac:dyDescent="0.25">
      <c r="B2" s="35"/>
      <c r="C2" s="23"/>
      <c r="D2" s="238" t="s">
        <v>78</v>
      </c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"/>
    </row>
    <row r="3" spans="1:23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 x14ac:dyDescent="0.25">
      <c r="B4" s="23"/>
      <c r="C4" s="23"/>
      <c r="D4" s="24"/>
      <c r="E4" s="23"/>
      <c r="F4" s="23"/>
      <c r="G4" s="238" t="s">
        <v>79</v>
      </c>
      <c r="H4" s="238"/>
      <c r="I4" s="238"/>
      <c r="J4" s="238"/>
      <c r="K4" s="238"/>
      <c r="L4" s="238"/>
      <c r="M4" s="24"/>
      <c r="N4" s="238" t="s">
        <v>80</v>
      </c>
      <c r="O4" s="238"/>
      <c r="P4" s="238"/>
      <c r="Q4" s="238"/>
      <c r="R4" s="238"/>
      <c r="S4" s="238"/>
      <c r="T4" s="238"/>
      <c r="U4" s="238"/>
      <c r="V4" s="238"/>
      <c r="W4" s="23"/>
    </row>
    <row r="5" spans="1:23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236" t="s">
        <v>81</v>
      </c>
      <c r="O5" s="236"/>
      <c r="P5" s="236"/>
      <c r="Q5" s="26"/>
      <c r="R5" s="236" t="s">
        <v>82</v>
      </c>
      <c r="S5" s="236"/>
      <c r="T5" s="236"/>
      <c r="U5" s="24"/>
      <c r="V5" s="23"/>
      <c r="W5" s="23"/>
    </row>
    <row r="6" spans="1:23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 x14ac:dyDescent="0.25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 x14ac:dyDescent="0.25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 x14ac:dyDescent="0.25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 x14ac:dyDescent="0.25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 x14ac:dyDescent="0.25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 x14ac:dyDescent="0.25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" thickBot="1" x14ac:dyDescent="0.3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" thickTop="1" x14ac:dyDescent="0.25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 x14ac:dyDescent="0.25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 x14ac:dyDescent="0.25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 x14ac:dyDescent="0.25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 x14ac:dyDescent="0.25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 x14ac:dyDescent="0.25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" thickBot="1" x14ac:dyDescent="0.3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" thickTop="1" x14ac:dyDescent="0.25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 x14ac:dyDescent="0.25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 x14ac:dyDescent="0.25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 x14ac:dyDescent="0.25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 x14ac:dyDescent="0.25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 x14ac:dyDescent="0.25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 x14ac:dyDescent="0.25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 x14ac:dyDescent="0.25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 x14ac:dyDescent="0.25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" thickBot="1" x14ac:dyDescent="0.3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" thickTop="1" x14ac:dyDescent="0.25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 x14ac:dyDescent="0.25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 x14ac:dyDescent="0.25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 x14ac:dyDescent="0.25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 x14ac:dyDescent="0.25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 x14ac:dyDescent="0.25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 x14ac:dyDescent="0.25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 x14ac:dyDescent="0.25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 x14ac:dyDescent="0.25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 x14ac:dyDescent="0.25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 x14ac:dyDescent="0.25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 x14ac:dyDescent="0.25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 x14ac:dyDescent="0.25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 x14ac:dyDescent="0.25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 x14ac:dyDescent="0.25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 x14ac:dyDescent="0.25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 x14ac:dyDescent="0.25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 x14ac:dyDescent="0.25">
      <c r="E48" s="61"/>
    </row>
    <row r="49" spans="2:12" hidden="1" x14ac:dyDescent="0.25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 x14ac:dyDescent="0.25">
      <c r="C50" s="23" t="s">
        <v>110</v>
      </c>
      <c r="D50" s="53">
        <v>4590048.9800000004</v>
      </c>
      <c r="E50" s="38">
        <v>13482.09</v>
      </c>
      <c r="L50" s="23"/>
    </row>
    <row r="51" spans="2:12" hidden="1" x14ac:dyDescent="0.25">
      <c r="C51" s="23" t="s">
        <v>111</v>
      </c>
      <c r="D51" s="22">
        <v>4128089.72</v>
      </c>
      <c r="E51" s="61"/>
      <c r="I51" s="29"/>
      <c r="L51" s="29"/>
    </row>
    <row r="52" spans="2:12" hidden="1" x14ac:dyDescent="0.25">
      <c r="I52" s="59"/>
    </row>
    <row r="53" spans="2:12" hidden="1" x14ac:dyDescent="0.25"/>
    <row r="54" spans="2:12" hidden="1" x14ac:dyDescent="0.25"/>
    <row r="55" spans="2:12" hidden="1" x14ac:dyDescent="0.25"/>
    <row r="56" spans="2:12" hidden="1" x14ac:dyDescent="0.25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3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6.3984375" style="22" customWidth="1"/>
    <col min="6" max="6" width="2.69921875" style="22" customWidth="1"/>
    <col min="7" max="7" width="12.8984375" style="43" customWidth="1"/>
    <col min="8" max="8" width="1.09765625" style="22" customWidth="1"/>
    <col min="9" max="9" width="10.8984375" style="22" customWidth="1"/>
    <col min="10" max="10" width="9.765625E-2" style="22" customWidth="1"/>
    <col min="11" max="11" width="11.3984375" style="43" customWidth="1"/>
    <col min="12" max="12" width="3.09765625" style="22" customWidth="1"/>
    <col min="13" max="13" width="10.09765625" style="22" customWidth="1"/>
    <col min="14" max="14" width="1.09765625" style="22" customWidth="1"/>
    <col min="15" max="15" width="10.69921875" style="22" customWidth="1"/>
    <col min="16" max="16" width="2" style="22" customWidth="1"/>
    <col min="17" max="17" width="10.69921875" style="22" customWidth="1"/>
    <col min="18" max="18" width="1.09765625" style="43" customWidth="1"/>
    <col min="19" max="19" width="10.69921875" style="22" customWidth="1"/>
    <col min="20" max="20" width="1.09765625" style="22" customWidth="1"/>
    <col min="21" max="21" width="10.09765625" style="22" customWidth="1"/>
    <col min="22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 x14ac:dyDescent="0.25">
      <c r="B4" s="23"/>
      <c r="C4" s="23"/>
      <c r="D4" s="23"/>
      <c r="E4" s="23"/>
      <c r="F4" s="23"/>
      <c r="G4" s="238" t="s">
        <v>79</v>
      </c>
      <c r="H4" s="238"/>
      <c r="I4" s="238"/>
      <c r="J4" s="238"/>
      <c r="K4" s="238"/>
      <c r="L4" s="24"/>
      <c r="M4" s="240" t="s">
        <v>80</v>
      </c>
      <c r="N4" s="240"/>
      <c r="O4" s="240"/>
      <c r="P4" s="240"/>
      <c r="Q4" s="240"/>
      <c r="R4" s="240"/>
      <c r="S4" s="240"/>
      <c r="T4" s="24"/>
      <c r="U4" s="23"/>
      <c r="V4" s="23"/>
    </row>
    <row r="5" spans="1:22" ht="12" thickBot="1" x14ac:dyDescent="0.3">
      <c r="B5" s="23"/>
      <c r="C5" s="23"/>
      <c r="D5" s="23"/>
      <c r="E5" s="23"/>
      <c r="F5" s="23"/>
      <c r="G5" s="241"/>
      <c r="H5" s="241"/>
      <c r="I5" s="241"/>
      <c r="J5" s="241"/>
      <c r="K5" s="241"/>
      <c r="L5" s="24"/>
      <c r="M5" s="236" t="s">
        <v>81</v>
      </c>
      <c r="N5" s="236"/>
      <c r="O5" s="236"/>
      <c r="P5" s="26"/>
      <c r="Q5" s="239" t="s">
        <v>82</v>
      </c>
      <c r="R5" s="239"/>
      <c r="S5" s="239"/>
      <c r="T5" s="24"/>
      <c r="U5" s="23"/>
      <c r="V5" s="23"/>
    </row>
    <row r="6" spans="1:22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 x14ac:dyDescent="0.25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 x14ac:dyDescent="0.25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 x14ac:dyDescent="0.25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 x14ac:dyDescent="0.25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 x14ac:dyDescent="0.25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 x14ac:dyDescent="0.25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" thickBot="1" x14ac:dyDescent="0.3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" thickTop="1" x14ac:dyDescent="0.25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 x14ac:dyDescent="0.25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 x14ac:dyDescent="0.25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 x14ac:dyDescent="0.25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 x14ac:dyDescent="0.25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 x14ac:dyDescent="0.25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" thickBot="1" x14ac:dyDescent="0.3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" thickTop="1" x14ac:dyDescent="0.25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 x14ac:dyDescent="0.25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 x14ac:dyDescent="0.25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 x14ac:dyDescent="0.25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 x14ac:dyDescent="0.25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 x14ac:dyDescent="0.25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 x14ac:dyDescent="0.25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 x14ac:dyDescent="0.25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 x14ac:dyDescent="0.25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" thickBot="1" x14ac:dyDescent="0.3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2.5" thickTop="1" thickBot="1" x14ac:dyDescent="0.3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" thickBot="1" x14ac:dyDescent="0.3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 x14ac:dyDescent="0.25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 x14ac:dyDescent="0.25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 x14ac:dyDescent="0.25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 x14ac:dyDescent="0.25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 x14ac:dyDescent="0.25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 x14ac:dyDescent="0.25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 x14ac:dyDescent="0.25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 x14ac:dyDescent="0.25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 x14ac:dyDescent="0.25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 x14ac:dyDescent="0.25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 x14ac:dyDescent="0.25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 x14ac:dyDescent="0.25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 x14ac:dyDescent="0.25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 x14ac:dyDescent="0.25">
      <c r="E48" s="61"/>
      <c r="M48" s="61"/>
      <c r="N48" s="61"/>
      <c r="O48" s="61"/>
      <c r="R48" s="22"/>
    </row>
    <row r="49" spans="2:18" x14ac:dyDescent="0.25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 x14ac:dyDescent="0.25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 x14ac:dyDescent="0.25">
      <c r="C51" s="23" t="s">
        <v>111</v>
      </c>
      <c r="D51" s="22">
        <v>4128089.72</v>
      </c>
      <c r="E51" s="61"/>
      <c r="I51" s="29"/>
      <c r="K51" s="29"/>
      <c r="R51" s="22"/>
    </row>
    <row r="52" spans="2:18" x14ac:dyDescent="0.25">
      <c r="I52" s="23" t="s">
        <v>124</v>
      </c>
      <c r="K52" s="29" t="s">
        <v>100</v>
      </c>
      <c r="M52" s="22">
        <v>3499.27</v>
      </c>
    </row>
    <row r="53" spans="2:18" x14ac:dyDescent="0.25">
      <c r="K53" s="29" t="s">
        <v>125</v>
      </c>
      <c r="O53" s="22">
        <v>149.69999999999999</v>
      </c>
    </row>
    <row r="54" spans="2:18" x14ac:dyDescent="0.25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3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2" style="43" customWidth="1"/>
    <col min="8" max="8" width="1.09765625" style="22" customWidth="1"/>
    <col min="9" max="9" width="11.0976562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 x14ac:dyDescent="0.25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 x14ac:dyDescent="0.25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 x14ac:dyDescent="0.25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 x14ac:dyDescent="0.25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 x14ac:dyDescent="0.25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 x14ac:dyDescent="0.25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" thickBot="1" x14ac:dyDescent="0.3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" thickTop="1" x14ac:dyDescent="0.25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 x14ac:dyDescent="0.25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 x14ac:dyDescent="0.25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 x14ac:dyDescent="0.25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 x14ac:dyDescent="0.25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 x14ac:dyDescent="0.25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" thickBot="1" x14ac:dyDescent="0.3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" thickTop="1" x14ac:dyDescent="0.25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 x14ac:dyDescent="0.25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 x14ac:dyDescent="0.25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 x14ac:dyDescent="0.25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 x14ac:dyDescent="0.25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 x14ac:dyDescent="0.25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 x14ac:dyDescent="0.25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 x14ac:dyDescent="0.25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 x14ac:dyDescent="0.25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" thickBot="1" x14ac:dyDescent="0.3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" thickTop="1" x14ac:dyDescent="0.25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 x14ac:dyDescent="0.25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 x14ac:dyDescent="0.25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 x14ac:dyDescent="0.25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 x14ac:dyDescent="0.25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 x14ac:dyDescent="0.25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 x14ac:dyDescent="0.25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 x14ac:dyDescent="0.25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 x14ac:dyDescent="0.25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 x14ac:dyDescent="0.25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 x14ac:dyDescent="0.25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 x14ac:dyDescent="0.25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 x14ac:dyDescent="0.25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x14ac:dyDescent="0.25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 x14ac:dyDescent="0.25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 x14ac:dyDescent="0.25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 x14ac:dyDescent="0.25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 x14ac:dyDescent="0.25">
      <c r="E48" s="61"/>
      <c r="N48" s="61"/>
      <c r="O48" s="61"/>
      <c r="P48" s="61"/>
    </row>
    <row r="49" spans="2:19" x14ac:dyDescent="0.25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 x14ac:dyDescent="0.25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 x14ac:dyDescent="0.25">
      <c r="C51" s="23" t="s">
        <v>111</v>
      </c>
      <c r="D51" s="22">
        <v>4128089.72</v>
      </c>
      <c r="E51" s="61"/>
      <c r="I51" s="29"/>
      <c r="L51" s="29"/>
    </row>
    <row r="52" spans="2:19" x14ac:dyDescent="0.25">
      <c r="I52" s="23" t="s">
        <v>124</v>
      </c>
      <c r="L52" s="29" t="s">
        <v>100</v>
      </c>
      <c r="N52" s="22">
        <v>3499.27</v>
      </c>
      <c r="S52" s="43"/>
    </row>
    <row r="53" spans="2:19" x14ac:dyDescent="0.25">
      <c r="L53" s="29" t="s">
        <v>125</v>
      </c>
      <c r="P53" s="22">
        <v>149.69999999999999</v>
      </c>
      <c r="S53" s="43"/>
    </row>
    <row r="54" spans="2:19" x14ac:dyDescent="0.25">
      <c r="L54" s="29" t="s">
        <v>126</v>
      </c>
      <c r="P54" s="22">
        <v>3349.57</v>
      </c>
      <c r="S54" s="43"/>
    </row>
    <row r="55" spans="2:19" x14ac:dyDescent="0.25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 x14ac:dyDescent="0.25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 x14ac:dyDescent="0.25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 x14ac:dyDescent="0.25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 x14ac:dyDescent="0.25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 x14ac:dyDescent="0.25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 x14ac:dyDescent="0.25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 x14ac:dyDescent="0.25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 x14ac:dyDescent="0.25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 x14ac:dyDescent="0.25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 x14ac:dyDescent="0.25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 x14ac:dyDescent="0.25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 x14ac:dyDescent="0.25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 x14ac:dyDescent="0.25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 x14ac:dyDescent="0.25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 x14ac:dyDescent="0.25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 x14ac:dyDescent="0.25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 x14ac:dyDescent="0.25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 x14ac:dyDescent="0.25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 x14ac:dyDescent="0.25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 x14ac:dyDescent="0.25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 x14ac:dyDescent="0.25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 x14ac:dyDescent="0.25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 x14ac:dyDescent="0.25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 x14ac:dyDescent="0.25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 x14ac:dyDescent="0.25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" thickBot="1" x14ac:dyDescent="0.3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" thickTop="1" x14ac:dyDescent="0.25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 x14ac:dyDescent="0.25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 x14ac:dyDescent="0.25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 x14ac:dyDescent="0.25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 x14ac:dyDescent="0.25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 x14ac:dyDescent="0.25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 x14ac:dyDescent="0.25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 x14ac:dyDescent="0.25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x14ac:dyDescent="0.25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 x14ac:dyDescent="0.25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 x14ac:dyDescent="0.25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 x14ac:dyDescent="0.25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 x14ac:dyDescent="0.25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 x14ac:dyDescent="0.25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 x14ac:dyDescent="0.25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 x14ac:dyDescent="0.25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 x14ac:dyDescent="0.25">
      <c r="E50" s="61"/>
      <c r="N50" s="61"/>
      <c r="O50" s="61"/>
      <c r="P50" s="61"/>
    </row>
    <row r="51" spans="2:22" x14ac:dyDescent="0.25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 x14ac:dyDescent="0.25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 x14ac:dyDescent="0.25">
      <c r="C53" s="23" t="s">
        <v>111</v>
      </c>
      <c r="D53" s="22">
        <v>4128089.72</v>
      </c>
      <c r="E53" s="61"/>
      <c r="I53" s="29"/>
      <c r="L53" s="29"/>
    </row>
    <row r="54" spans="2:22" x14ac:dyDescent="0.25">
      <c r="I54" s="23" t="s">
        <v>124</v>
      </c>
      <c r="L54" s="29" t="s">
        <v>100</v>
      </c>
      <c r="N54" s="22">
        <v>3499.27</v>
      </c>
      <c r="S54" s="43"/>
    </row>
    <row r="55" spans="2:22" x14ac:dyDescent="0.25">
      <c r="L55" s="29" t="s">
        <v>125</v>
      </c>
      <c r="P55" s="22">
        <v>149.69999999999999</v>
      </c>
      <c r="S55" s="43"/>
    </row>
    <row r="56" spans="2:22" x14ac:dyDescent="0.25">
      <c r="L56" s="29" t="s">
        <v>126</v>
      </c>
      <c r="P56" s="22">
        <v>3349.57</v>
      </c>
      <c r="S56" s="43"/>
    </row>
    <row r="57" spans="2:22" x14ac:dyDescent="0.25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0.69921875" style="22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 x14ac:dyDescent="0.25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 x14ac:dyDescent="0.25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 x14ac:dyDescent="0.25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 x14ac:dyDescent="0.25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 x14ac:dyDescent="0.25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 x14ac:dyDescent="0.25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 x14ac:dyDescent="0.25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 x14ac:dyDescent="0.25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 x14ac:dyDescent="0.25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 x14ac:dyDescent="0.25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 x14ac:dyDescent="0.25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 x14ac:dyDescent="0.25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 x14ac:dyDescent="0.25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 x14ac:dyDescent="0.25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 x14ac:dyDescent="0.25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 x14ac:dyDescent="0.25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 x14ac:dyDescent="0.25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 x14ac:dyDescent="0.25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 x14ac:dyDescent="0.25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 x14ac:dyDescent="0.25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 x14ac:dyDescent="0.25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" thickBot="1" x14ac:dyDescent="0.3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" thickTop="1" x14ac:dyDescent="0.25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 x14ac:dyDescent="0.25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 x14ac:dyDescent="0.25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 x14ac:dyDescent="0.25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 x14ac:dyDescent="0.25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 x14ac:dyDescent="0.25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 x14ac:dyDescent="0.25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 x14ac:dyDescent="0.25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x14ac:dyDescent="0.25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 x14ac:dyDescent="0.25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 x14ac:dyDescent="0.25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 x14ac:dyDescent="0.25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 x14ac:dyDescent="0.25">
      <c r="L46" s="12">
        <v>100000</v>
      </c>
      <c r="S46" s="43"/>
    </row>
    <row r="47" spans="2:22" x14ac:dyDescent="0.25">
      <c r="L47" s="12">
        <v>463077</v>
      </c>
    </row>
    <row r="48" spans="2:22" ht="12.5" x14ac:dyDescent="0.25">
      <c r="I48" s="99">
        <v>846742</v>
      </c>
      <c r="L48" s="12">
        <v>130409</v>
      </c>
    </row>
    <row r="49" spans="9:12" ht="12.5" x14ac:dyDescent="0.25">
      <c r="I49" s="100">
        <v>8559066</v>
      </c>
      <c r="L49" s="15">
        <v>75223</v>
      </c>
    </row>
    <row r="50" spans="9:12" ht="12.5" x14ac:dyDescent="0.25">
      <c r="I50" s="100">
        <v>768709</v>
      </c>
      <c r="L50" s="12"/>
    </row>
    <row r="51" spans="9:12" ht="13" thickBot="1" x14ac:dyDescent="0.3">
      <c r="I51" s="100">
        <v>410715</v>
      </c>
      <c r="L51" s="16">
        <f>SUM(L46:L49)</f>
        <v>768709</v>
      </c>
    </row>
    <row r="52" spans="9:12" ht="13" thickTop="1" x14ac:dyDescent="0.25">
      <c r="I52" s="101" t="s">
        <v>141</v>
      </c>
      <c r="L52" s="12"/>
    </row>
    <row r="53" spans="9:12" ht="12.5" x14ac:dyDescent="0.25">
      <c r="I53" s="100"/>
      <c r="L53" s="15">
        <v>410715</v>
      </c>
    </row>
    <row r="54" spans="9:12" ht="12.5" x14ac:dyDescent="0.25">
      <c r="I54" s="100">
        <v>10585232</v>
      </c>
      <c r="L54" s="12"/>
    </row>
    <row r="55" spans="9:12" ht="12" thickBot="1" x14ac:dyDescent="0.3">
      <c r="L55" s="16">
        <f>SUM(L52:L53)</f>
        <v>410715</v>
      </c>
    </row>
    <row r="56" spans="9:12" ht="12" thickTop="1" x14ac:dyDescent="0.25">
      <c r="L56" s="12"/>
    </row>
    <row r="57" spans="9:12" x14ac:dyDescent="0.25">
      <c r="L57" s="12">
        <v>1355521</v>
      </c>
    </row>
    <row r="58" spans="9:12" x14ac:dyDescent="0.25">
      <c r="L58" s="12">
        <v>8559</v>
      </c>
    </row>
    <row r="59" spans="9:12" x14ac:dyDescent="0.25">
      <c r="L59" s="12">
        <v>5173</v>
      </c>
    </row>
    <row r="60" spans="9:12" x14ac:dyDescent="0.25">
      <c r="L60" s="15">
        <v>7189814</v>
      </c>
    </row>
    <row r="61" spans="9:12" x14ac:dyDescent="0.25">
      <c r="L61" s="12"/>
    </row>
    <row r="62" spans="9:12" ht="12" thickBot="1" x14ac:dyDescent="0.3">
      <c r="L62" s="16">
        <f>SUM(L57:L60)</f>
        <v>8559067</v>
      </c>
    </row>
    <row r="63" spans="9:12" ht="12" thickTop="1" x14ac:dyDescent="0.25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1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 x14ac:dyDescent="0.25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" thickTop="1" x14ac:dyDescent="0.25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x14ac:dyDescent="0.25">
      <c r="L51" s="12">
        <v>100000</v>
      </c>
      <c r="S51" s="43"/>
    </row>
    <row r="52" spans="2:22" x14ac:dyDescent="0.25">
      <c r="L52" s="12">
        <v>463077</v>
      </c>
    </row>
    <row r="53" spans="2:22" ht="12.5" x14ac:dyDescent="0.25">
      <c r="I53" s="99">
        <v>-141155</v>
      </c>
      <c r="L53" s="12">
        <v>130798</v>
      </c>
    </row>
    <row r="54" spans="2:22" ht="12.5" x14ac:dyDescent="0.25">
      <c r="I54" s="100">
        <v>8107203</v>
      </c>
      <c r="L54" s="15">
        <v>75701</v>
      </c>
    </row>
    <row r="55" spans="2:22" ht="12.5" x14ac:dyDescent="0.25">
      <c r="I55" s="100">
        <v>769576</v>
      </c>
      <c r="L55" s="12"/>
    </row>
    <row r="56" spans="2:22" ht="13" thickBot="1" x14ac:dyDescent="0.3">
      <c r="I56" s="100">
        <v>412354</v>
      </c>
      <c r="L56" s="16">
        <f>SUM(L51:L54)</f>
        <v>769576</v>
      </c>
    </row>
    <row r="57" spans="2:22" ht="13" thickTop="1" x14ac:dyDescent="0.25">
      <c r="I57" s="101" t="s">
        <v>141</v>
      </c>
      <c r="L57" s="12"/>
    </row>
    <row r="58" spans="2:22" ht="12.5" x14ac:dyDescent="0.25">
      <c r="I58" s="100"/>
      <c r="L58" s="12"/>
    </row>
    <row r="59" spans="2:22" ht="12.5" x14ac:dyDescent="0.25">
      <c r="I59" s="100">
        <v>9147978</v>
      </c>
      <c r="L59" s="12"/>
    </row>
    <row r="60" spans="2:22" x14ac:dyDescent="0.25">
      <c r="L60" s="12"/>
    </row>
    <row r="61" spans="2:22" x14ac:dyDescent="0.25">
      <c r="L61" s="15">
        <v>412354</v>
      </c>
    </row>
    <row r="62" spans="2:22" x14ac:dyDescent="0.25">
      <c r="L62" s="12"/>
    </row>
    <row r="63" spans="2:22" ht="12" thickBot="1" x14ac:dyDescent="0.3">
      <c r="L63" s="16">
        <f>SUM(L60:L61)</f>
        <v>412354</v>
      </c>
    </row>
    <row r="64" spans="2:22" ht="12" thickTop="1" x14ac:dyDescent="0.25">
      <c r="L64" s="12"/>
    </row>
    <row r="65" spans="12:12" x14ac:dyDescent="0.25">
      <c r="L65" s="12">
        <v>1361361</v>
      </c>
    </row>
    <row r="66" spans="12:12" x14ac:dyDescent="0.25">
      <c r="L66" s="12">
        <v>8559</v>
      </c>
    </row>
    <row r="67" spans="12:12" x14ac:dyDescent="0.25">
      <c r="L67" s="12">
        <v>5196</v>
      </c>
    </row>
    <row r="68" spans="12:12" x14ac:dyDescent="0.25">
      <c r="L68" s="15">
        <v>6732089</v>
      </c>
    </row>
    <row r="69" spans="12:12" x14ac:dyDescent="0.25">
      <c r="L69" s="12"/>
    </row>
    <row r="70" spans="12:12" ht="12" thickBot="1" x14ac:dyDescent="0.3">
      <c r="L70" s="16">
        <f>SUM(L65:L68)</f>
        <v>8107205</v>
      </c>
    </row>
    <row r="71" spans="12:12" ht="12" thickTop="1" x14ac:dyDescent="0.25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3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 x14ac:dyDescent="0.25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" thickTop="1" x14ac:dyDescent="0.25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x14ac:dyDescent="0.25">
      <c r="L51" s="12">
        <v>100000</v>
      </c>
      <c r="S51" s="43"/>
    </row>
    <row r="52" spans="2:22" x14ac:dyDescent="0.25">
      <c r="L52" s="12">
        <v>463077</v>
      </c>
    </row>
    <row r="53" spans="2:22" ht="12.5" x14ac:dyDescent="0.25">
      <c r="I53" s="99">
        <v>-141155</v>
      </c>
      <c r="L53" s="12">
        <v>130798</v>
      </c>
    </row>
    <row r="54" spans="2:22" ht="12.5" x14ac:dyDescent="0.25">
      <c r="I54" s="100">
        <v>8107203</v>
      </c>
      <c r="L54" s="15">
        <v>75701</v>
      </c>
    </row>
    <row r="55" spans="2:22" ht="12.5" x14ac:dyDescent="0.25">
      <c r="I55" s="100">
        <v>769576</v>
      </c>
      <c r="L55" s="12"/>
    </row>
    <row r="56" spans="2:22" ht="13" thickBot="1" x14ac:dyDescent="0.3">
      <c r="I56" s="100">
        <v>412354</v>
      </c>
      <c r="L56" s="16">
        <f>SUM(L51:L54)</f>
        <v>769576</v>
      </c>
    </row>
    <row r="57" spans="2:22" ht="13" thickTop="1" x14ac:dyDescent="0.25">
      <c r="I57" s="101" t="s">
        <v>141</v>
      </c>
      <c r="L57" s="12"/>
    </row>
    <row r="58" spans="2:22" ht="12.5" x14ac:dyDescent="0.25">
      <c r="I58" s="100"/>
      <c r="L58" s="12"/>
    </row>
    <row r="59" spans="2:22" ht="12.5" x14ac:dyDescent="0.25">
      <c r="I59" s="100">
        <v>9147978</v>
      </c>
      <c r="L59" s="12"/>
    </row>
    <row r="60" spans="2:22" x14ac:dyDescent="0.25">
      <c r="L60" s="12"/>
    </row>
    <row r="61" spans="2:22" x14ac:dyDescent="0.25">
      <c r="L61" s="15">
        <v>412354</v>
      </c>
    </row>
    <row r="62" spans="2:22" x14ac:dyDescent="0.25">
      <c r="L62" s="12"/>
    </row>
    <row r="63" spans="2:22" ht="12" thickBot="1" x14ac:dyDescent="0.3">
      <c r="L63" s="16">
        <f>SUM(L60:L61)</f>
        <v>412354</v>
      </c>
    </row>
    <row r="64" spans="2:22" ht="12" thickTop="1" x14ac:dyDescent="0.25">
      <c r="L64" s="12"/>
    </row>
    <row r="65" spans="12:18" x14ac:dyDescent="0.25">
      <c r="L65" s="12">
        <v>1361361</v>
      </c>
    </row>
    <row r="66" spans="12:18" x14ac:dyDescent="0.25">
      <c r="L66" s="12">
        <v>8559</v>
      </c>
    </row>
    <row r="67" spans="12:18" x14ac:dyDescent="0.25">
      <c r="L67" s="12">
        <v>5196</v>
      </c>
    </row>
    <row r="68" spans="12:18" x14ac:dyDescent="0.25">
      <c r="L68" s="15">
        <v>6732089</v>
      </c>
    </row>
    <row r="69" spans="12:18" x14ac:dyDescent="0.25">
      <c r="L69" s="12"/>
    </row>
    <row r="70" spans="12:18" ht="12" thickBot="1" x14ac:dyDescent="0.3">
      <c r="L70" s="16">
        <f>SUM(L65:L68)</f>
        <v>8107205</v>
      </c>
    </row>
    <row r="71" spans="12:18" ht="12" thickTop="1" x14ac:dyDescent="0.25"/>
    <row r="73" spans="12:18" x14ac:dyDescent="0.25">
      <c r="L73" s="12">
        <v>100000</v>
      </c>
    </row>
    <row r="74" spans="12:18" x14ac:dyDescent="0.25">
      <c r="L74" s="12">
        <v>463077</v>
      </c>
    </row>
    <row r="75" spans="12:18" x14ac:dyDescent="0.25">
      <c r="L75" s="12">
        <v>124832</v>
      </c>
    </row>
    <row r="76" spans="12:18" x14ac:dyDescent="0.25">
      <c r="L76" s="15">
        <v>72376</v>
      </c>
    </row>
    <row r="77" spans="12:18" x14ac:dyDescent="0.25">
      <c r="L77" s="12"/>
      <c r="R77" s="122">
        <v>38359</v>
      </c>
    </row>
    <row r="78" spans="12:18" ht="12" thickBot="1" x14ac:dyDescent="0.3">
      <c r="L78" s="16">
        <f>SUM(L73:L76)</f>
        <v>760285</v>
      </c>
    </row>
    <row r="79" spans="12:18" ht="12" thickTop="1" x14ac:dyDescent="0.25">
      <c r="L79"/>
      <c r="R79" s="121">
        <v>1514601</v>
      </c>
    </row>
    <row r="80" spans="12:18" x14ac:dyDescent="0.25">
      <c r="L80" s="12"/>
      <c r="R80" s="60">
        <v>8133318</v>
      </c>
    </row>
    <row r="81" spans="12:18" x14ac:dyDescent="0.25">
      <c r="L81" s="12"/>
      <c r="R81" s="60">
        <v>770276</v>
      </c>
    </row>
    <row r="82" spans="12:18" x14ac:dyDescent="0.25">
      <c r="L82" s="12"/>
      <c r="R82" s="60">
        <v>413967</v>
      </c>
    </row>
    <row r="83" spans="12:18" x14ac:dyDescent="0.25">
      <c r="L83" s="12"/>
      <c r="R83" s="22" t="s">
        <v>141</v>
      </c>
    </row>
    <row r="84" spans="12:18" x14ac:dyDescent="0.25">
      <c r="L84" s="12"/>
    </row>
    <row r="85" spans="12:18" x14ac:dyDescent="0.25">
      <c r="L85" s="15">
        <v>416412</v>
      </c>
      <c r="R85" s="60">
        <v>10832162</v>
      </c>
    </row>
    <row r="86" spans="12:18" x14ac:dyDescent="0.25">
      <c r="L86" s="12"/>
    </row>
    <row r="87" spans="12:18" ht="12" thickBot="1" x14ac:dyDescent="0.3">
      <c r="L87" s="16">
        <f>SUM(L85:L85)</f>
        <v>416412</v>
      </c>
    </row>
    <row r="88" spans="12:18" ht="12" thickTop="1" x14ac:dyDescent="0.25">
      <c r="L88"/>
    </row>
    <row r="89" spans="12:18" x14ac:dyDescent="0.25">
      <c r="L89" s="12"/>
    </row>
    <row r="90" spans="12:18" x14ac:dyDescent="0.25">
      <c r="L90" s="12"/>
    </row>
    <row r="91" spans="12:18" x14ac:dyDescent="0.25">
      <c r="L91" s="12"/>
    </row>
    <row r="92" spans="12:18" x14ac:dyDescent="0.25">
      <c r="L92" s="12"/>
    </row>
    <row r="93" spans="12:18" x14ac:dyDescent="0.25">
      <c r="L93" s="12">
        <v>1295529</v>
      </c>
    </row>
    <row r="94" spans="12:18" x14ac:dyDescent="0.25">
      <c r="L94" s="12">
        <v>8624</v>
      </c>
    </row>
    <row r="95" spans="12:18" x14ac:dyDescent="0.25">
      <c r="L95" s="12">
        <v>4977</v>
      </c>
    </row>
    <row r="96" spans="12:18" x14ac:dyDescent="0.25">
      <c r="L96" s="15">
        <v>8374104</v>
      </c>
    </row>
    <row r="97" spans="12:12" x14ac:dyDescent="0.25">
      <c r="L97" s="12"/>
    </row>
    <row r="98" spans="12:12" ht="12" thickBot="1" x14ac:dyDescent="0.3">
      <c r="L98" s="16">
        <f>SUM(L93:L96)</f>
        <v>9683234</v>
      </c>
    </row>
    <row r="99" spans="12:12" ht="12" thickTop="1" x14ac:dyDescent="0.25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 x14ac:dyDescent="0.25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" thickTop="1" x14ac:dyDescent="0.25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 x14ac:dyDescent="0.25">
      <c r="I51" s="99">
        <v>1250812</v>
      </c>
      <c r="L51" s="12">
        <v>100000</v>
      </c>
      <c r="S51" s="43"/>
    </row>
    <row r="52" spans="2:22" ht="12.5" x14ac:dyDescent="0.25">
      <c r="I52" s="100">
        <v>8804178</v>
      </c>
      <c r="L52" s="12">
        <v>463077</v>
      </c>
    </row>
    <row r="53" spans="2:22" ht="12.5" x14ac:dyDescent="0.25">
      <c r="I53" s="100">
        <v>770976</v>
      </c>
      <c r="L53" s="12">
        <v>131798</v>
      </c>
    </row>
    <row r="54" spans="2:22" ht="12.5" x14ac:dyDescent="0.25">
      <c r="I54" s="100">
        <v>415400</v>
      </c>
      <c r="L54" s="15">
        <v>76101</v>
      </c>
    </row>
    <row r="55" spans="2:22" ht="12.5" x14ac:dyDescent="0.25">
      <c r="I55" s="101" t="s">
        <v>141</v>
      </c>
      <c r="L55" s="12"/>
    </row>
    <row r="56" spans="2:22" ht="13" thickBot="1" x14ac:dyDescent="0.3">
      <c r="I56" s="100"/>
      <c r="L56" s="16">
        <f>SUM(L51:L54)</f>
        <v>770976</v>
      </c>
    </row>
    <row r="57" spans="2:22" ht="13" thickTop="1" x14ac:dyDescent="0.25">
      <c r="I57" s="100">
        <v>11241366</v>
      </c>
      <c r="L57" s="12"/>
    </row>
    <row r="58" spans="2:22" x14ac:dyDescent="0.25">
      <c r="L58" s="15">
        <v>415400</v>
      </c>
    </row>
    <row r="59" spans="2:22" x14ac:dyDescent="0.25">
      <c r="L59" s="12"/>
    </row>
    <row r="60" spans="2:22" ht="12" thickBot="1" x14ac:dyDescent="0.3">
      <c r="L60" s="16">
        <f>SUM(L57:L58)</f>
        <v>415400</v>
      </c>
    </row>
    <row r="61" spans="2:22" ht="12" thickTop="1" x14ac:dyDescent="0.25">
      <c r="L61" s="12">
        <v>1372761</v>
      </c>
    </row>
    <row r="62" spans="2:22" x14ac:dyDescent="0.25">
      <c r="L62" s="12">
        <v>8559</v>
      </c>
    </row>
    <row r="63" spans="2:22" x14ac:dyDescent="0.25">
      <c r="L63" s="12">
        <v>5236</v>
      </c>
    </row>
    <row r="64" spans="2:22" x14ac:dyDescent="0.25">
      <c r="L64" s="15">
        <v>7417624</v>
      </c>
    </row>
    <row r="65" spans="12:18" x14ac:dyDescent="0.25">
      <c r="L65" s="12"/>
    </row>
    <row r="66" spans="12:18" ht="12" thickBot="1" x14ac:dyDescent="0.3">
      <c r="L66" s="16">
        <f>SUM(L61:L64)</f>
        <v>8804180</v>
      </c>
    </row>
    <row r="67" spans="12:18" ht="12" thickTop="1" x14ac:dyDescent="0.25">
      <c r="L67" s="12"/>
      <c r="R67" s="122"/>
    </row>
    <row r="68" spans="12:18" ht="12" thickBot="1" x14ac:dyDescent="0.3">
      <c r="L68" s="16"/>
    </row>
    <row r="69" spans="12:18" ht="12" thickTop="1" x14ac:dyDescent="0.25">
      <c r="L69"/>
      <c r="R69" s="121"/>
    </row>
    <row r="70" spans="12:18" x14ac:dyDescent="0.25">
      <c r="L70" s="12"/>
      <c r="R70" s="60"/>
    </row>
    <row r="71" spans="12:18" x14ac:dyDescent="0.25">
      <c r="L71" s="12"/>
      <c r="R71" s="60"/>
    </row>
    <row r="72" spans="12:18" x14ac:dyDescent="0.25">
      <c r="L72" s="12"/>
      <c r="R72" s="60"/>
    </row>
    <row r="73" spans="12:18" x14ac:dyDescent="0.25">
      <c r="L73" s="12"/>
    </row>
    <row r="74" spans="12:18" x14ac:dyDescent="0.25">
      <c r="L74" s="12"/>
    </row>
    <row r="75" spans="12:18" x14ac:dyDescent="0.25">
      <c r="L75" s="15"/>
      <c r="R75" s="60"/>
    </row>
    <row r="76" spans="12:18" x14ac:dyDescent="0.25">
      <c r="L76" s="12"/>
    </row>
    <row r="77" spans="12:18" ht="12" thickBot="1" x14ac:dyDescent="0.3">
      <c r="L77" s="16"/>
    </row>
    <row r="78" spans="12:18" ht="12" thickTop="1" x14ac:dyDescent="0.25">
      <c r="L78"/>
    </row>
    <row r="79" spans="12:18" x14ac:dyDescent="0.25">
      <c r="L79" s="12"/>
    </row>
    <row r="80" spans="12:18" x14ac:dyDescent="0.25">
      <c r="L80" s="12"/>
    </row>
    <row r="81" spans="12:12" x14ac:dyDescent="0.25">
      <c r="L81" s="12"/>
    </row>
    <row r="82" spans="12:12" x14ac:dyDescent="0.25">
      <c r="L82" s="12"/>
    </row>
    <row r="83" spans="12:12" x14ac:dyDescent="0.25">
      <c r="L83" s="12"/>
    </row>
    <row r="84" spans="12:12" x14ac:dyDescent="0.25">
      <c r="L84" s="12"/>
    </row>
    <row r="85" spans="12:12" x14ac:dyDescent="0.25">
      <c r="L85" s="12"/>
    </row>
    <row r="86" spans="12:12" x14ac:dyDescent="0.25">
      <c r="L86" s="15"/>
    </row>
    <row r="87" spans="12:12" x14ac:dyDescent="0.25">
      <c r="L87" s="12"/>
    </row>
    <row r="88" spans="12:12" ht="12" thickBot="1" x14ac:dyDescent="0.3">
      <c r="L88" s="16"/>
    </row>
    <row r="89" spans="12:12" ht="12" thickTop="1" x14ac:dyDescent="0.25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 x14ac:dyDescent="0.25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" thickTop="1" x14ac:dyDescent="0.25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 x14ac:dyDescent="0.25">
      <c r="I51" s="99">
        <v>1250812</v>
      </c>
      <c r="L51" s="12">
        <v>100000</v>
      </c>
      <c r="N51" s="12">
        <v>100000</v>
      </c>
      <c r="S51" s="43"/>
    </row>
    <row r="52" spans="2:22" ht="12.5" x14ac:dyDescent="0.25">
      <c r="I52" s="100">
        <v>8804178</v>
      </c>
      <c r="L52" s="12">
        <v>463077</v>
      </c>
      <c r="N52" s="12">
        <v>463077</v>
      </c>
    </row>
    <row r="53" spans="2:22" ht="12.5" x14ac:dyDescent="0.25">
      <c r="I53" s="100">
        <v>770976</v>
      </c>
      <c r="L53" s="12">
        <v>131798</v>
      </c>
      <c r="N53" s="12">
        <v>132079.79999999999</v>
      </c>
    </row>
    <row r="54" spans="2:22" ht="12.5" x14ac:dyDescent="0.25">
      <c r="I54" s="100">
        <v>415400</v>
      </c>
      <c r="L54" s="15">
        <v>76101</v>
      </c>
      <c r="N54" s="15">
        <v>76407.61</v>
      </c>
    </row>
    <row r="55" spans="2:22" ht="12.5" x14ac:dyDescent="0.25">
      <c r="I55" s="101" t="s">
        <v>141</v>
      </c>
      <c r="L55" s="12"/>
      <c r="N55" s="12"/>
    </row>
    <row r="56" spans="2:22" ht="13" thickBot="1" x14ac:dyDescent="0.3">
      <c r="I56" s="100"/>
      <c r="L56" s="16">
        <f>SUM(L51:L54)</f>
        <v>770976</v>
      </c>
      <c r="N56" s="16">
        <f>SUM(N51:N54)</f>
        <v>771564.41</v>
      </c>
    </row>
    <row r="57" spans="2:22" ht="13" thickTop="1" x14ac:dyDescent="0.25">
      <c r="I57" s="100">
        <v>11241366</v>
      </c>
      <c r="L57" s="12"/>
      <c r="N57" s="12"/>
    </row>
    <row r="58" spans="2:22" x14ac:dyDescent="0.25">
      <c r="L58" s="15">
        <v>415400</v>
      </c>
      <c r="N58" s="12"/>
    </row>
    <row r="59" spans="2:22" x14ac:dyDescent="0.25">
      <c r="L59" s="12"/>
      <c r="N59" s="12"/>
    </row>
    <row r="60" spans="2:22" ht="12" thickBot="1" x14ac:dyDescent="0.3">
      <c r="L60" s="16">
        <f>SUM(L57:L58)</f>
        <v>415400</v>
      </c>
      <c r="N60" s="12"/>
    </row>
    <row r="61" spans="2:22" ht="12" thickTop="1" x14ac:dyDescent="0.25">
      <c r="G61" s="43">
        <v>2785237</v>
      </c>
      <c r="L61" s="12">
        <v>1372761</v>
      </c>
      <c r="N61" s="12"/>
    </row>
    <row r="62" spans="2:22" x14ac:dyDescent="0.25">
      <c r="G62" s="43">
        <v>1704831</v>
      </c>
      <c r="L62" s="12">
        <v>8559</v>
      </c>
      <c r="N62" s="12"/>
    </row>
    <row r="63" spans="2:22" x14ac:dyDescent="0.25">
      <c r="G63" s="43">
        <f>+G61-G62</f>
        <v>1080406</v>
      </c>
      <c r="L63" s="12">
        <v>5236</v>
      </c>
      <c r="N63" s="15">
        <v>416469.83</v>
      </c>
    </row>
    <row r="64" spans="2:22" x14ac:dyDescent="0.25">
      <c r="L64" s="15">
        <v>7417624</v>
      </c>
      <c r="N64" s="12"/>
    </row>
    <row r="65" spans="12:18" ht="12" thickBot="1" x14ac:dyDescent="0.3">
      <c r="L65" s="12"/>
      <c r="N65" s="16">
        <f>SUM(N62:N63)</f>
        <v>416469.83</v>
      </c>
    </row>
    <row r="66" spans="12:18" ht="12.5" thickTop="1" thickBot="1" x14ac:dyDescent="0.3">
      <c r="L66" s="16">
        <f>SUM(L61:L64)</f>
        <v>8804180</v>
      </c>
      <c r="N66" s="12"/>
    </row>
    <row r="67" spans="12:18" ht="12" thickTop="1" x14ac:dyDescent="0.25">
      <c r="L67" s="12"/>
      <c r="N67" s="12"/>
      <c r="R67" s="122"/>
    </row>
    <row r="68" spans="12:18" ht="12" thickBot="1" x14ac:dyDescent="0.3">
      <c r="L68" s="16"/>
      <c r="N68" s="12"/>
    </row>
    <row r="69" spans="12:18" ht="12" thickTop="1" x14ac:dyDescent="0.25">
      <c r="L69"/>
      <c r="N69" s="12"/>
      <c r="R69" s="121"/>
    </row>
    <row r="70" spans="12:18" x14ac:dyDescent="0.25">
      <c r="L70" s="12"/>
      <c r="N70" s="12"/>
      <c r="R70" s="60"/>
    </row>
    <row r="71" spans="12:18" x14ac:dyDescent="0.25">
      <c r="L71" s="12"/>
      <c r="N71" s="12">
        <v>1378817</v>
      </c>
      <c r="R71" s="60"/>
    </row>
    <row r="72" spans="12:18" x14ac:dyDescent="0.25">
      <c r="L72" s="12"/>
      <c r="N72" s="12">
        <v>8493.61</v>
      </c>
      <c r="R72" s="60"/>
    </row>
    <row r="73" spans="12:18" x14ac:dyDescent="0.25">
      <c r="L73" s="12"/>
      <c r="N73" s="12">
        <v>5240.79</v>
      </c>
    </row>
    <row r="74" spans="12:18" x14ac:dyDescent="0.25">
      <c r="L74" s="12"/>
      <c r="N74" s="15">
        <v>6426235.3899999997</v>
      </c>
    </row>
    <row r="75" spans="12:18" x14ac:dyDescent="0.25">
      <c r="L75" s="15"/>
      <c r="N75" s="12"/>
      <c r="R75" s="60"/>
    </row>
    <row r="76" spans="12:18" ht="12" thickBot="1" x14ac:dyDescent="0.3">
      <c r="L76" s="12"/>
      <c r="N76" s="16">
        <f>SUM(N71:N74)</f>
        <v>7818786.79</v>
      </c>
    </row>
    <row r="77" spans="12:18" ht="12.5" thickTop="1" thickBot="1" x14ac:dyDescent="0.3">
      <c r="L77" s="16"/>
    </row>
    <row r="78" spans="12:18" ht="12" thickTop="1" x14ac:dyDescent="0.25">
      <c r="L78"/>
    </row>
    <row r="79" spans="12:18" x14ac:dyDescent="0.25">
      <c r="L79" s="12"/>
    </row>
    <row r="80" spans="12:18" x14ac:dyDescent="0.25">
      <c r="L80" s="12"/>
    </row>
    <row r="81" spans="12:12" x14ac:dyDescent="0.25">
      <c r="L81" s="12"/>
    </row>
    <row r="82" spans="12:12" x14ac:dyDescent="0.25">
      <c r="L82" s="12"/>
    </row>
    <row r="83" spans="12:12" x14ac:dyDescent="0.25">
      <c r="L83" s="12"/>
    </row>
    <row r="84" spans="12:12" x14ac:dyDescent="0.25">
      <c r="L84" s="12"/>
    </row>
    <row r="85" spans="12:12" x14ac:dyDescent="0.25">
      <c r="L85" s="12"/>
    </row>
    <row r="86" spans="12:12" x14ac:dyDescent="0.25">
      <c r="L86" s="15"/>
    </row>
    <row r="87" spans="12:12" x14ac:dyDescent="0.25">
      <c r="L87" s="12"/>
    </row>
    <row r="88" spans="12:12" ht="12" thickBot="1" x14ac:dyDescent="0.3">
      <c r="L88" s="16"/>
    </row>
    <row r="89" spans="12:12" ht="12" thickTop="1" x14ac:dyDescent="0.25"/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 x14ac:dyDescent="0.25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" thickTop="1" x14ac:dyDescent="0.25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5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 x14ac:dyDescent="0.25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" thickTop="1" x14ac:dyDescent="0.25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 x14ac:dyDescent="0.25">
      <c r="I51" s="99"/>
    </row>
    <row r="52" spans="2:22" ht="12.5" x14ac:dyDescent="0.25">
      <c r="I52" s="100"/>
      <c r="N52" s="127"/>
    </row>
    <row r="53" spans="2:22" ht="12.5" x14ac:dyDescent="0.25">
      <c r="I53" s="100"/>
      <c r="N53" s="127"/>
    </row>
    <row r="54" spans="2:22" ht="12.5" x14ac:dyDescent="0.25">
      <c r="I54" s="100"/>
    </row>
    <row r="55" spans="2:22" ht="12.5" x14ac:dyDescent="0.25">
      <c r="I55" s="101"/>
    </row>
    <row r="56" spans="2:22" ht="12.5" x14ac:dyDescent="0.25">
      <c r="I56" s="100"/>
    </row>
    <row r="57" spans="2:22" ht="12.5" x14ac:dyDescent="0.2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5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 x14ac:dyDescent="0.25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" thickTop="1" x14ac:dyDescent="0.25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 x14ac:dyDescent="0.25">
      <c r="I51" s="99"/>
    </row>
    <row r="52" spans="2:22" ht="12.5" x14ac:dyDescent="0.25">
      <c r="I52" s="100"/>
      <c r="N52" s="127"/>
    </row>
    <row r="53" spans="2:22" ht="12.5" x14ac:dyDescent="0.25">
      <c r="I53" s="100"/>
      <c r="N53" s="127"/>
    </row>
    <row r="54" spans="2:22" ht="12.5" x14ac:dyDescent="0.25">
      <c r="I54" s="100"/>
    </row>
    <row r="55" spans="2:22" ht="12.5" x14ac:dyDescent="0.25">
      <c r="I55" s="101"/>
    </row>
    <row r="56" spans="2:22" ht="12.5" x14ac:dyDescent="0.25">
      <c r="I56" s="100"/>
    </row>
    <row r="57" spans="2:22" ht="12.5" x14ac:dyDescent="0.2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8.5976562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1.09765625" style="22" customWidth="1"/>
    <col min="20" max="20" width="14.09765625" style="22" bestFit="1" customWidth="1"/>
    <col min="21" max="21" width="1.09765625" style="22" customWidth="1"/>
    <col min="22" max="22" width="10.09765625" style="22" customWidth="1"/>
    <col min="23" max="16384" width="11.3984375" style="22"/>
  </cols>
  <sheetData>
    <row r="1" spans="1:22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"/>
    </row>
    <row r="2" spans="1:22" ht="12" thickBot="1" x14ac:dyDescent="0.3">
      <c r="B2" s="35"/>
      <c r="C2" s="23"/>
      <c r="D2" s="236" t="s">
        <v>78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36"/>
      <c r="V2" s="23"/>
    </row>
    <row r="3" spans="1:22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4"/>
      <c r="V4" s="23"/>
    </row>
    <row r="5" spans="1:22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4"/>
      <c r="V5" s="23"/>
    </row>
    <row r="6" spans="1:22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 x14ac:dyDescent="0.25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5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 x14ac:dyDescent="0.25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 x14ac:dyDescent="0.25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 x14ac:dyDescent="0.25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 x14ac:dyDescent="0.25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 x14ac:dyDescent="0.25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 x14ac:dyDescent="0.25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 x14ac:dyDescent="0.25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 x14ac:dyDescent="0.25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 x14ac:dyDescent="0.25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 x14ac:dyDescent="0.25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 x14ac:dyDescent="0.25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" thickBot="1" x14ac:dyDescent="0.3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" thickTop="1" x14ac:dyDescent="0.25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 x14ac:dyDescent="0.25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 x14ac:dyDescent="0.25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 x14ac:dyDescent="0.25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 x14ac:dyDescent="0.25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 x14ac:dyDescent="0.25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 x14ac:dyDescent="0.25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 x14ac:dyDescent="0.25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 x14ac:dyDescent="0.25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 x14ac:dyDescent="0.25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 x14ac:dyDescent="0.25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5" x14ac:dyDescent="0.25">
      <c r="I51" s="99"/>
    </row>
    <row r="52" spans="2:22" ht="12.5" x14ac:dyDescent="0.25">
      <c r="I52" s="100"/>
      <c r="N52" s="127"/>
    </row>
    <row r="53" spans="2:22" ht="12.5" x14ac:dyDescent="0.25">
      <c r="I53" s="100"/>
      <c r="N53" s="127"/>
    </row>
    <row r="54" spans="2:22" ht="12.5" x14ac:dyDescent="0.25">
      <c r="I54" s="100"/>
    </row>
    <row r="55" spans="2:22" ht="12.5" x14ac:dyDescent="0.25">
      <c r="I55" s="101"/>
    </row>
    <row r="56" spans="2:22" ht="12.5" x14ac:dyDescent="0.25">
      <c r="I56" s="100"/>
    </row>
    <row r="57" spans="2:22" ht="12.5" x14ac:dyDescent="0.2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3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8.09765625" style="22" bestFit="1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6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 x14ac:dyDescent="0.25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9.09765625" style="22" bestFit="1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6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 x14ac:dyDescent="0.25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4" style="22" customWidth="1"/>
    <col min="7" max="7" width="11.5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6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 x14ac:dyDescent="0.2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 x14ac:dyDescent="0.25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7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7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7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7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6"/>
      <c r="V5" s="242" t="s">
        <v>166</v>
      </c>
      <c r="W5" s="242"/>
      <c r="X5" s="242"/>
    </row>
    <row r="6" spans="1:27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 x14ac:dyDescent="0.25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 x14ac:dyDescent="0.25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 x14ac:dyDescent="0.25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" thickBot="1" x14ac:dyDescent="0.3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" thickTop="1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 x14ac:dyDescent="0.25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6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6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 x14ac:dyDescent="0.25">
      <c r="L51" s="104">
        <v>480090</v>
      </c>
    </row>
    <row r="52" spans="2:23" x14ac:dyDescent="0.25">
      <c r="L52" s="83"/>
    </row>
    <row r="53" spans="2:23" x14ac:dyDescent="0.25">
      <c r="L53" s="29"/>
    </row>
    <row r="54" spans="2:23" x14ac:dyDescent="0.25">
      <c r="L54" s="37">
        <v>100000</v>
      </c>
    </row>
    <row r="55" spans="2:23" x14ac:dyDescent="0.25">
      <c r="L55" s="37">
        <v>481900.65</v>
      </c>
    </row>
    <row r="56" spans="2:23" x14ac:dyDescent="0.25">
      <c r="L56" s="37">
        <v>205356</v>
      </c>
    </row>
    <row r="57" spans="2:23" x14ac:dyDescent="0.25">
      <c r="L57" s="41">
        <v>-18825</v>
      </c>
    </row>
    <row r="58" spans="2:23" x14ac:dyDescent="0.25">
      <c r="L58" s="88">
        <f>SUM(L54:L57)</f>
        <v>768431.65</v>
      </c>
    </row>
    <row r="59" spans="2:23" x14ac:dyDescent="0.25">
      <c r="L59" s="37"/>
    </row>
    <row r="60" spans="2:23" x14ac:dyDescent="0.25">
      <c r="L60" s="37"/>
    </row>
    <row r="61" spans="2:23" x14ac:dyDescent="0.25">
      <c r="L61" s="37"/>
    </row>
    <row r="62" spans="2:23" x14ac:dyDescent="0.25">
      <c r="L62" s="37"/>
    </row>
    <row r="63" spans="2:23" x14ac:dyDescent="0.25">
      <c r="L63" s="41">
        <v>420190</v>
      </c>
    </row>
    <row r="64" spans="2:23" x14ac:dyDescent="0.25">
      <c r="L64" s="88">
        <f>SUM(L62:L63)</f>
        <v>420190</v>
      </c>
    </row>
    <row r="65" spans="12:12" x14ac:dyDescent="0.25">
      <c r="L65" s="37"/>
    </row>
    <row r="66" spans="12:12" x14ac:dyDescent="0.25">
      <c r="L66" s="37"/>
    </row>
    <row r="67" spans="12:12" x14ac:dyDescent="0.25">
      <c r="L67" s="37"/>
    </row>
    <row r="68" spans="12:12" x14ac:dyDescent="0.25">
      <c r="L68" s="37">
        <v>0</v>
      </c>
    </row>
    <row r="69" spans="12:12" x14ac:dyDescent="0.25">
      <c r="L69" s="37">
        <v>0</v>
      </c>
    </row>
    <row r="70" spans="12:12" x14ac:dyDescent="0.25">
      <c r="L70" s="37">
        <v>0</v>
      </c>
    </row>
    <row r="71" spans="12:12" x14ac:dyDescent="0.25">
      <c r="L71" s="82">
        <v>4545763</v>
      </c>
    </row>
    <row r="72" spans="12:12" x14ac:dyDescent="0.25">
      <c r="L72" s="45">
        <v>-1624915</v>
      </c>
    </row>
    <row r="73" spans="12:12" x14ac:dyDescent="0.25">
      <c r="L73" s="41">
        <v>2221040</v>
      </c>
    </row>
    <row r="74" spans="12:12" x14ac:dyDescent="0.25">
      <c r="L74" s="88">
        <f>SUM(L68:L73)</f>
        <v>5141888</v>
      </c>
    </row>
    <row r="75" spans="12:12" x14ac:dyDescent="0.25">
      <c r="L75" s="29"/>
    </row>
    <row r="76" spans="12:12" ht="12" thickBot="1" x14ac:dyDescent="0.3">
      <c r="L76" s="94">
        <f>+L74+L64+L58+L51</f>
        <v>6810599.6500000004</v>
      </c>
    </row>
    <row r="77" spans="12:12" ht="12" thickTop="1" x14ac:dyDescent="0.25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3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236" t="s">
        <v>81</v>
      </c>
      <c r="O5" s="236"/>
      <c r="P5" s="236"/>
      <c r="Q5" s="26"/>
      <c r="R5" s="239" t="s">
        <v>82</v>
      </c>
      <c r="S5" s="239"/>
      <c r="T5" s="239"/>
      <c r="U5" s="26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 x14ac:dyDescent="0.25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 x14ac:dyDescent="0.25">
      <c r="L51" s="103"/>
    </row>
    <row r="52" spans="2:23" x14ac:dyDescent="0.25">
      <c r="L52" s="111"/>
    </row>
    <row r="53" spans="2:23" x14ac:dyDescent="0.25">
      <c r="L53" s="103"/>
    </row>
    <row r="54" spans="2:23" x14ac:dyDescent="0.25">
      <c r="L54" s="103"/>
    </row>
    <row r="55" spans="2:23" x14ac:dyDescent="0.25">
      <c r="L55" s="83"/>
    </row>
    <row r="56" spans="2:23" x14ac:dyDescent="0.25">
      <c r="L56" s="29"/>
    </row>
    <row r="57" spans="2:23" x14ac:dyDescent="0.25">
      <c r="L57" s="115"/>
    </row>
    <row r="58" spans="2:23" x14ac:dyDescent="0.25">
      <c r="L58" s="37"/>
    </row>
    <row r="59" spans="2:23" x14ac:dyDescent="0.25">
      <c r="L59" s="37"/>
    </row>
    <row r="60" spans="2:23" x14ac:dyDescent="0.25">
      <c r="L60" s="41"/>
    </row>
    <row r="61" spans="2:23" x14ac:dyDescent="0.25">
      <c r="L61" s="116"/>
    </row>
    <row r="62" spans="2:23" x14ac:dyDescent="0.25">
      <c r="L62" s="37"/>
    </row>
    <row r="63" spans="2:23" x14ac:dyDescent="0.25">
      <c r="L63" s="37"/>
    </row>
    <row r="64" spans="2:23" x14ac:dyDescent="0.25">
      <c r="L64" s="37"/>
    </row>
    <row r="65" spans="12:12" x14ac:dyDescent="0.25">
      <c r="L65" s="37"/>
    </row>
    <row r="66" spans="12:12" x14ac:dyDescent="0.25">
      <c r="L66" s="41"/>
    </row>
    <row r="67" spans="12:12" x14ac:dyDescent="0.25">
      <c r="L67" s="116"/>
    </row>
    <row r="68" spans="12:12" x14ac:dyDescent="0.25">
      <c r="L68" s="37"/>
    </row>
    <row r="69" spans="12:12" x14ac:dyDescent="0.25">
      <c r="L69" s="37"/>
    </row>
    <row r="70" spans="12:12" x14ac:dyDescent="0.25">
      <c r="L70" s="37"/>
    </row>
    <row r="71" spans="12:12" x14ac:dyDescent="0.25">
      <c r="L71" s="115"/>
    </row>
    <row r="72" spans="12:12" x14ac:dyDescent="0.25">
      <c r="L72" s="37"/>
    </row>
    <row r="73" spans="12:12" x14ac:dyDescent="0.25">
      <c r="L73" s="37"/>
    </row>
    <row r="74" spans="12:12" x14ac:dyDescent="0.25">
      <c r="L74" s="82"/>
    </row>
    <row r="75" spans="12:12" x14ac:dyDescent="0.25">
      <c r="L75" s="45"/>
    </row>
    <row r="76" spans="12:12" x14ac:dyDescent="0.25">
      <c r="L76" s="45"/>
    </row>
    <row r="77" spans="12:12" x14ac:dyDescent="0.25">
      <c r="L77" s="41"/>
    </row>
    <row r="78" spans="12:12" x14ac:dyDescent="0.25">
      <c r="L78" s="116"/>
    </row>
    <row r="79" spans="12:12" x14ac:dyDescent="0.25">
      <c r="L79" s="29"/>
    </row>
    <row r="80" spans="12:12" ht="12" thickBot="1" x14ac:dyDescent="0.3">
      <c r="L80" s="107"/>
    </row>
    <row r="81" ht="12" thickTop="1" x14ac:dyDescent="0.25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6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6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6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6" ht="12" thickBot="1" x14ac:dyDescent="0.3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6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 x14ac:dyDescent="0.25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 x14ac:dyDescent="0.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 x14ac:dyDescent="0.25">
      <c r="L51" s="103">
        <v>1719772</v>
      </c>
    </row>
    <row r="52" spans="2:23" x14ac:dyDescent="0.25">
      <c r="L52" s="111">
        <v>2200504</v>
      </c>
    </row>
    <row r="53" spans="2:23" x14ac:dyDescent="0.25">
      <c r="L53" s="103">
        <f>SUM(L51:L52)</f>
        <v>3920276</v>
      </c>
    </row>
    <row r="54" spans="2:23" x14ac:dyDescent="0.25">
      <c r="L54" s="103"/>
    </row>
    <row r="55" spans="2:23" x14ac:dyDescent="0.25">
      <c r="L55" s="83"/>
    </row>
    <row r="56" spans="2:23" x14ac:dyDescent="0.25">
      <c r="L56" s="29"/>
    </row>
    <row r="57" spans="2:23" x14ac:dyDescent="0.25">
      <c r="L57" s="115">
        <v>100000</v>
      </c>
    </row>
    <row r="58" spans="2:23" x14ac:dyDescent="0.25">
      <c r="L58" s="37">
        <v>481900.65</v>
      </c>
    </row>
    <row r="59" spans="2:23" x14ac:dyDescent="0.25">
      <c r="L59" s="37">
        <v>205356</v>
      </c>
    </row>
    <row r="60" spans="2:23" x14ac:dyDescent="0.25">
      <c r="L60" s="41">
        <v>-18825</v>
      </c>
    </row>
    <row r="61" spans="2:23" x14ac:dyDescent="0.25">
      <c r="L61" s="116">
        <f>SUM(L57:L60)</f>
        <v>768431.65</v>
      </c>
    </row>
    <row r="62" spans="2:23" x14ac:dyDescent="0.25">
      <c r="L62" s="37"/>
    </row>
    <row r="63" spans="2:23" x14ac:dyDescent="0.25">
      <c r="L63" s="37"/>
    </row>
    <row r="64" spans="2:23" x14ac:dyDescent="0.25">
      <c r="L64" s="37"/>
    </row>
    <row r="65" spans="12:12" x14ac:dyDescent="0.25">
      <c r="L65" s="37"/>
    </row>
    <row r="66" spans="12:12" x14ac:dyDescent="0.25">
      <c r="L66" s="41">
        <v>420199</v>
      </c>
    </row>
    <row r="67" spans="12:12" x14ac:dyDescent="0.25">
      <c r="L67" s="116">
        <f>SUM(L65:L66)</f>
        <v>420199</v>
      </c>
    </row>
    <row r="68" spans="12:12" x14ac:dyDescent="0.25">
      <c r="L68" s="37"/>
    </row>
    <row r="69" spans="12:12" x14ac:dyDescent="0.25">
      <c r="L69" s="37"/>
    </row>
    <row r="70" spans="12:12" x14ac:dyDescent="0.25">
      <c r="L70" s="37"/>
    </row>
    <row r="71" spans="12:12" x14ac:dyDescent="0.25">
      <c r="L71" s="115">
        <v>0</v>
      </c>
    </row>
    <row r="72" spans="12:12" x14ac:dyDescent="0.25">
      <c r="L72" s="37">
        <v>0</v>
      </c>
    </row>
    <row r="73" spans="12:12" x14ac:dyDescent="0.25">
      <c r="L73" s="37">
        <v>0</v>
      </c>
    </row>
    <row r="74" spans="12:12" x14ac:dyDescent="0.25">
      <c r="L74" s="82">
        <v>4631461</v>
      </c>
    </row>
    <row r="75" spans="12:12" x14ac:dyDescent="0.25">
      <c r="L75" s="45">
        <v>-1738551</v>
      </c>
    </row>
    <row r="76" spans="12:12" x14ac:dyDescent="0.25">
      <c r="L76" s="45"/>
    </row>
    <row r="77" spans="12:12" x14ac:dyDescent="0.25">
      <c r="L77" s="41">
        <v>628109</v>
      </c>
    </row>
    <row r="78" spans="12:12" x14ac:dyDescent="0.25">
      <c r="L78" s="116">
        <f>SUM(L71:L77)</f>
        <v>3521019</v>
      </c>
    </row>
    <row r="79" spans="12:12" x14ac:dyDescent="0.25">
      <c r="L79" s="29"/>
    </row>
    <row r="80" spans="12:12" ht="12" thickBot="1" x14ac:dyDescent="0.3">
      <c r="L80" s="107">
        <f>+L78+L67+L61+L53</f>
        <v>8629925.6500000004</v>
      </c>
    </row>
    <row r="81" ht="12" thickTop="1" x14ac:dyDescent="0.25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 x14ac:dyDescent="0.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 x14ac:dyDescent="0.25">
      <c r="L51" s="103">
        <v>1219546</v>
      </c>
    </row>
    <row r="52" spans="2:23" x14ac:dyDescent="0.25">
      <c r="L52" s="111">
        <v>2202607</v>
      </c>
    </row>
    <row r="53" spans="2:23" x14ac:dyDescent="0.25">
      <c r="L53" s="103">
        <f>SUM(L51:L52)</f>
        <v>3422153</v>
      </c>
    </row>
    <row r="54" spans="2:23" x14ac:dyDescent="0.25">
      <c r="L54" s="103"/>
    </row>
    <row r="55" spans="2:23" x14ac:dyDescent="0.25">
      <c r="L55" s="83"/>
    </row>
    <row r="56" spans="2:23" x14ac:dyDescent="0.25">
      <c r="L56" s="29"/>
    </row>
    <row r="57" spans="2:23" x14ac:dyDescent="0.25">
      <c r="L57" s="115">
        <v>100000</v>
      </c>
    </row>
    <row r="58" spans="2:23" x14ac:dyDescent="0.25">
      <c r="L58" s="37">
        <v>481900.65</v>
      </c>
    </row>
    <row r="59" spans="2:23" x14ac:dyDescent="0.25">
      <c r="L59" s="37">
        <v>205356</v>
      </c>
    </row>
    <row r="60" spans="2:23" x14ac:dyDescent="0.25">
      <c r="L60" s="41">
        <v>-18825</v>
      </c>
    </row>
    <row r="61" spans="2:23" x14ac:dyDescent="0.25">
      <c r="L61" s="116">
        <f>SUM(L57:L60)</f>
        <v>768431.65</v>
      </c>
    </row>
    <row r="62" spans="2:23" x14ac:dyDescent="0.25">
      <c r="L62" s="37"/>
    </row>
    <row r="63" spans="2:23" x14ac:dyDescent="0.25">
      <c r="L63" s="37"/>
    </row>
    <row r="64" spans="2:23" x14ac:dyDescent="0.25">
      <c r="L64" s="37"/>
    </row>
    <row r="65" spans="12:12" x14ac:dyDescent="0.25">
      <c r="L65" s="37"/>
    </row>
    <row r="66" spans="12:12" x14ac:dyDescent="0.25">
      <c r="L66" s="41">
        <v>420216</v>
      </c>
    </row>
    <row r="67" spans="12:12" x14ac:dyDescent="0.25">
      <c r="L67" s="116">
        <f>SUM(L65:L66)</f>
        <v>420216</v>
      </c>
    </row>
    <row r="68" spans="12:12" x14ac:dyDescent="0.25">
      <c r="L68" s="37"/>
    </row>
    <row r="69" spans="12:12" x14ac:dyDescent="0.25">
      <c r="L69" s="37"/>
    </row>
    <row r="70" spans="12:12" x14ac:dyDescent="0.25">
      <c r="L70" s="37"/>
    </row>
    <row r="71" spans="12:12" x14ac:dyDescent="0.25">
      <c r="L71" s="115">
        <v>0</v>
      </c>
    </row>
    <row r="72" spans="12:12" x14ac:dyDescent="0.25">
      <c r="L72" s="37">
        <v>0</v>
      </c>
    </row>
    <row r="73" spans="12:12" x14ac:dyDescent="0.25">
      <c r="L73" s="37">
        <v>0</v>
      </c>
    </row>
    <row r="74" spans="12:12" x14ac:dyDescent="0.25">
      <c r="L74" s="82">
        <v>4637616</v>
      </c>
    </row>
    <row r="75" spans="12:12" x14ac:dyDescent="0.25">
      <c r="L75" s="45">
        <v>-1975723</v>
      </c>
    </row>
    <row r="76" spans="12:12" x14ac:dyDescent="0.25">
      <c r="L76" s="45"/>
    </row>
    <row r="77" spans="12:12" x14ac:dyDescent="0.25">
      <c r="L77" s="41">
        <v>496407</v>
      </c>
    </row>
    <row r="78" spans="12:12" x14ac:dyDescent="0.25">
      <c r="L78" s="116">
        <f>SUM(L71:L77)</f>
        <v>3158300</v>
      </c>
    </row>
    <row r="79" spans="12:12" x14ac:dyDescent="0.25">
      <c r="L79" s="29"/>
    </row>
    <row r="80" spans="12:12" ht="12" thickBot="1" x14ac:dyDescent="0.3">
      <c r="L80" s="107">
        <f>+L78+L67+L61+L53</f>
        <v>7769100.6500000004</v>
      </c>
    </row>
    <row r="81" ht="12" thickTop="1" x14ac:dyDescent="0.25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 x14ac:dyDescent="0.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 x14ac:dyDescent="0.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I50" s="121">
        <v>3478716</v>
      </c>
      <c r="L50" s="103">
        <v>1164830</v>
      </c>
    </row>
    <row r="51" spans="2:23" x14ac:dyDescent="0.25">
      <c r="I51" s="60">
        <v>3870177</v>
      </c>
      <c r="L51" s="111">
        <v>1206122</v>
      </c>
    </row>
    <row r="52" spans="2:23" x14ac:dyDescent="0.25">
      <c r="I52" s="60">
        <v>768432</v>
      </c>
      <c r="L52" s="103">
        <f>SUM(L50:L51)</f>
        <v>2370952</v>
      </c>
    </row>
    <row r="53" spans="2:23" x14ac:dyDescent="0.25">
      <c r="I53" s="60">
        <v>413735</v>
      </c>
      <c r="L53" s="103"/>
    </row>
    <row r="54" spans="2:23" x14ac:dyDescent="0.25">
      <c r="I54" s="22" t="s">
        <v>141</v>
      </c>
      <c r="L54" s="125"/>
    </row>
    <row r="55" spans="2:23" x14ac:dyDescent="0.25">
      <c r="L55" s="29"/>
    </row>
    <row r="56" spans="2:23" x14ac:dyDescent="0.25">
      <c r="I56" s="60">
        <v>8531060</v>
      </c>
      <c r="L56" s="115">
        <v>100000</v>
      </c>
    </row>
    <row r="57" spans="2:23" x14ac:dyDescent="0.25">
      <c r="L57" s="37">
        <v>481900.65</v>
      </c>
    </row>
    <row r="58" spans="2:23" x14ac:dyDescent="0.25">
      <c r="L58" s="37">
        <v>205356</v>
      </c>
    </row>
    <row r="59" spans="2:23" x14ac:dyDescent="0.25">
      <c r="L59" s="41">
        <v>-18825</v>
      </c>
    </row>
    <row r="60" spans="2:23" x14ac:dyDescent="0.25">
      <c r="L60" s="116">
        <f>SUM(L56:L59)</f>
        <v>768431.65</v>
      </c>
    </row>
    <row r="61" spans="2:23" x14ac:dyDescent="0.25">
      <c r="L61" s="37"/>
    </row>
    <row r="62" spans="2:23" x14ac:dyDescent="0.25">
      <c r="L62" s="37"/>
    </row>
    <row r="63" spans="2:23" x14ac:dyDescent="0.25">
      <c r="L63" s="37"/>
    </row>
    <row r="64" spans="2:23" x14ac:dyDescent="0.25">
      <c r="L64" s="37"/>
    </row>
    <row r="65" spans="12:12" x14ac:dyDescent="0.25">
      <c r="L65" s="41">
        <v>420295</v>
      </c>
    </row>
    <row r="66" spans="12:12" x14ac:dyDescent="0.25">
      <c r="L66" s="116">
        <f>SUM(L64:L65)</f>
        <v>420295</v>
      </c>
    </row>
    <row r="67" spans="12:12" x14ac:dyDescent="0.25">
      <c r="L67" s="37"/>
    </row>
    <row r="68" spans="12:12" x14ac:dyDescent="0.25">
      <c r="L68" s="37"/>
    </row>
    <row r="69" spans="12:12" x14ac:dyDescent="0.25">
      <c r="L69" s="37"/>
    </row>
    <row r="70" spans="12:12" x14ac:dyDescent="0.25">
      <c r="L70" s="115">
        <v>0</v>
      </c>
    </row>
    <row r="71" spans="12:12" x14ac:dyDescent="0.25">
      <c r="L71" s="37">
        <v>0</v>
      </c>
    </row>
    <row r="72" spans="12:12" x14ac:dyDescent="0.25">
      <c r="L72" s="37">
        <v>0</v>
      </c>
    </row>
    <row r="73" spans="12:12" x14ac:dyDescent="0.25">
      <c r="L73" s="82">
        <v>4652966</v>
      </c>
    </row>
    <row r="74" spans="12:12" x14ac:dyDescent="0.25">
      <c r="L74" s="45">
        <v>-1527286</v>
      </c>
    </row>
    <row r="75" spans="12:12" x14ac:dyDescent="0.25">
      <c r="L75" s="45"/>
    </row>
    <row r="76" spans="12:12" x14ac:dyDescent="0.25">
      <c r="L76" s="41">
        <v>355821</v>
      </c>
    </row>
    <row r="77" spans="12:12" x14ac:dyDescent="0.25">
      <c r="L77" s="116">
        <f>SUM(L70:L76)</f>
        <v>3481501</v>
      </c>
    </row>
    <row r="78" spans="12:12" x14ac:dyDescent="0.25">
      <c r="L78" s="29"/>
    </row>
    <row r="79" spans="12:12" ht="12" thickBot="1" x14ac:dyDescent="0.3">
      <c r="L79" s="107">
        <f>+L77+L66+L60+L52</f>
        <v>7041179.6500000004</v>
      </c>
    </row>
    <row r="80" spans="12:12" ht="12" thickTop="1" x14ac:dyDescent="0.25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2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9.3984375" style="22" bestFit="1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I50" s="121">
        <v>3478716</v>
      </c>
      <c r="L50" s="103">
        <v>1164830</v>
      </c>
    </row>
    <row r="51" spans="2:23" x14ac:dyDescent="0.25">
      <c r="I51" s="60">
        <v>3870177</v>
      </c>
      <c r="L51" s="111">
        <v>1206122</v>
      </c>
    </row>
    <row r="52" spans="2:23" x14ac:dyDescent="0.25">
      <c r="I52" s="60">
        <v>768432</v>
      </c>
      <c r="L52" s="103">
        <f>SUM(L50:L51)</f>
        <v>2370952</v>
      </c>
    </row>
    <row r="53" spans="2:23" x14ac:dyDescent="0.25">
      <c r="I53" s="60">
        <v>413735</v>
      </c>
      <c r="L53" s="103"/>
    </row>
    <row r="54" spans="2:23" x14ac:dyDescent="0.25">
      <c r="I54" s="22" t="s">
        <v>141</v>
      </c>
      <c r="L54" s="125"/>
    </row>
    <row r="55" spans="2:23" x14ac:dyDescent="0.25">
      <c r="L55" s="29"/>
    </row>
    <row r="56" spans="2:23" x14ac:dyDescent="0.25">
      <c r="I56" s="60">
        <v>8531060</v>
      </c>
      <c r="L56" s="115">
        <v>100000</v>
      </c>
    </row>
    <row r="57" spans="2:23" x14ac:dyDescent="0.25">
      <c r="L57" s="37">
        <v>481900.65</v>
      </c>
    </row>
    <row r="58" spans="2:23" x14ac:dyDescent="0.25">
      <c r="L58" s="37">
        <v>205356</v>
      </c>
    </row>
    <row r="59" spans="2:23" x14ac:dyDescent="0.25">
      <c r="L59" s="41">
        <v>-18825</v>
      </c>
    </row>
    <row r="60" spans="2:23" x14ac:dyDescent="0.25">
      <c r="L60" s="116">
        <f>SUM(L56:L59)</f>
        <v>768431.65</v>
      </c>
    </row>
    <row r="61" spans="2:23" x14ac:dyDescent="0.25">
      <c r="L61" s="37"/>
    </row>
    <row r="62" spans="2:23" x14ac:dyDescent="0.25">
      <c r="L62" s="37"/>
    </row>
    <row r="63" spans="2:23" x14ac:dyDescent="0.25">
      <c r="L63" s="37"/>
    </row>
    <row r="64" spans="2:23" x14ac:dyDescent="0.25">
      <c r="L64" s="37"/>
    </row>
    <row r="65" spans="12:12" x14ac:dyDescent="0.25">
      <c r="L65" s="41">
        <v>420295</v>
      </c>
    </row>
    <row r="66" spans="12:12" x14ac:dyDescent="0.25">
      <c r="L66" s="116">
        <f>SUM(L64:L65)</f>
        <v>420295</v>
      </c>
    </row>
    <row r="67" spans="12:12" x14ac:dyDescent="0.25">
      <c r="L67" s="37"/>
    </row>
    <row r="68" spans="12:12" x14ac:dyDescent="0.25">
      <c r="L68" s="37"/>
    </row>
    <row r="69" spans="12:12" x14ac:dyDescent="0.25">
      <c r="L69" s="37"/>
    </row>
    <row r="70" spans="12:12" x14ac:dyDescent="0.25">
      <c r="L70" s="115">
        <v>0</v>
      </c>
    </row>
    <row r="71" spans="12:12" x14ac:dyDescent="0.25">
      <c r="L71" s="37">
        <v>0</v>
      </c>
    </row>
    <row r="72" spans="12:12" x14ac:dyDescent="0.25">
      <c r="L72" s="37">
        <v>0</v>
      </c>
    </row>
    <row r="73" spans="12:12" x14ac:dyDescent="0.25">
      <c r="L73" s="82">
        <v>4652966</v>
      </c>
    </row>
    <row r="74" spans="12:12" x14ac:dyDescent="0.25">
      <c r="L74" s="45">
        <v>-1527286</v>
      </c>
    </row>
    <row r="75" spans="12:12" x14ac:dyDescent="0.25">
      <c r="L75" s="45"/>
    </row>
    <row r="76" spans="12:12" x14ac:dyDescent="0.25">
      <c r="L76" s="41">
        <v>355821</v>
      </c>
    </row>
    <row r="77" spans="12:12" x14ac:dyDescent="0.25">
      <c r="L77" s="116">
        <f>SUM(L70:L76)</f>
        <v>3481501</v>
      </c>
    </row>
    <row r="78" spans="12:12" x14ac:dyDescent="0.25">
      <c r="L78" s="29"/>
    </row>
    <row r="79" spans="12:12" ht="12" thickBot="1" x14ac:dyDescent="0.3">
      <c r="L79" s="107">
        <f>+L77+L66+L60+L52</f>
        <v>7041179.6500000004</v>
      </c>
    </row>
    <row r="80" spans="12:12" ht="12" thickTop="1" x14ac:dyDescent="0.25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I50" s="121">
        <v>2520210</v>
      </c>
      <c r="L50" s="130">
        <v>621455</v>
      </c>
    </row>
    <row r="51" spans="2:23" x14ac:dyDescent="0.25">
      <c r="I51" s="60"/>
      <c r="L51" s="111">
        <v>1208171</v>
      </c>
    </row>
    <row r="52" spans="2:23" x14ac:dyDescent="0.25">
      <c r="I52" s="60"/>
      <c r="L52" s="103">
        <f>SUM(L50:L51)</f>
        <v>1829626</v>
      </c>
    </row>
    <row r="53" spans="2:23" x14ac:dyDescent="0.25">
      <c r="I53" s="60"/>
      <c r="L53" s="103"/>
    </row>
    <row r="54" spans="2:23" x14ac:dyDescent="0.25">
      <c r="L54" s="125"/>
    </row>
    <row r="55" spans="2:23" x14ac:dyDescent="0.25">
      <c r="L55" s="29"/>
    </row>
    <row r="56" spans="2:23" x14ac:dyDescent="0.25">
      <c r="I56" s="60"/>
      <c r="L56" s="115">
        <v>100000</v>
      </c>
    </row>
    <row r="57" spans="2:23" x14ac:dyDescent="0.25">
      <c r="L57" s="37">
        <v>481900.65</v>
      </c>
    </row>
    <row r="58" spans="2:23" x14ac:dyDescent="0.25">
      <c r="L58" s="37">
        <v>205356</v>
      </c>
    </row>
    <row r="59" spans="2:23" x14ac:dyDescent="0.25">
      <c r="L59" s="41">
        <v>-18825</v>
      </c>
    </row>
    <row r="60" spans="2:23" x14ac:dyDescent="0.25">
      <c r="L60" s="116">
        <f>SUM(L56:L59)</f>
        <v>768431.65</v>
      </c>
    </row>
    <row r="61" spans="2:23" x14ac:dyDescent="0.25">
      <c r="L61" s="37"/>
    </row>
    <row r="62" spans="2:23" x14ac:dyDescent="0.25">
      <c r="L62" s="37"/>
    </row>
    <row r="63" spans="2:23" x14ac:dyDescent="0.25">
      <c r="L63" s="37"/>
    </row>
    <row r="64" spans="2:23" x14ac:dyDescent="0.25">
      <c r="L64" s="37"/>
    </row>
    <row r="65" spans="12:12" x14ac:dyDescent="0.25">
      <c r="L65" s="41">
        <v>420301</v>
      </c>
    </row>
    <row r="66" spans="12:12" x14ac:dyDescent="0.25">
      <c r="L66" s="116">
        <f>SUM(L64:L65)</f>
        <v>420301</v>
      </c>
    </row>
    <row r="67" spans="12:12" x14ac:dyDescent="0.25">
      <c r="L67" s="37"/>
    </row>
    <row r="68" spans="12:12" x14ac:dyDescent="0.25">
      <c r="L68" s="37"/>
    </row>
    <row r="69" spans="12:12" x14ac:dyDescent="0.25">
      <c r="L69" s="37"/>
    </row>
    <row r="70" spans="12:12" x14ac:dyDescent="0.25">
      <c r="L70" s="115">
        <v>0</v>
      </c>
    </row>
    <row r="71" spans="12:12" x14ac:dyDescent="0.25">
      <c r="L71" s="37">
        <v>0</v>
      </c>
    </row>
    <row r="72" spans="12:12" x14ac:dyDescent="0.25">
      <c r="L72" s="37">
        <v>0</v>
      </c>
    </row>
    <row r="73" spans="12:12" x14ac:dyDescent="0.25">
      <c r="L73" s="131">
        <v>4674782</v>
      </c>
    </row>
    <row r="74" spans="12:12" x14ac:dyDescent="0.25">
      <c r="L74" s="45">
        <v>-1324310</v>
      </c>
    </row>
    <row r="75" spans="12:12" x14ac:dyDescent="0.25">
      <c r="L75" s="45"/>
    </row>
    <row r="76" spans="12:12" x14ac:dyDescent="0.25">
      <c r="L76" s="135">
        <v>-36254</v>
      </c>
    </row>
    <row r="77" spans="12:12" x14ac:dyDescent="0.25">
      <c r="L77" s="116">
        <f>SUM(L70:L76)</f>
        <v>3314218</v>
      </c>
    </row>
    <row r="78" spans="12:12" x14ac:dyDescent="0.25">
      <c r="L78" s="29"/>
    </row>
    <row r="79" spans="12:12" ht="12" thickBot="1" x14ac:dyDescent="0.3">
      <c r="L79" s="107">
        <f>+L77+L66+L60+L52</f>
        <v>6332576.6500000004</v>
      </c>
    </row>
    <row r="80" spans="12:12" ht="12" thickTop="1" x14ac:dyDescent="0.25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165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I50" s="121">
        <v>2520210</v>
      </c>
      <c r="L50" s="130">
        <v>621455</v>
      </c>
    </row>
    <row r="51" spans="2:23" x14ac:dyDescent="0.25">
      <c r="I51" s="60"/>
      <c r="L51" s="111">
        <v>1208171</v>
      </c>
    </row>
    <row r="52" spans="2:23" x14ac:dyDescent="0.25">
      <c r="I52" s="60"/>
      <c r="L52" s="103">
        <f>SUM(L50:L51)</f>
        <v>1829626</v>
      </c>
    </row>
    <row r="53" spans="2:23" x14ac:dyDescent="0.25">
      <c r="I53" s="60"/>
      <c r="L53" s="103"/>
    </row>
    <row r="54" spans="2:23" x14ac:dyDescent="0.25">
      <c r="L54" s="125"/>
    </row>
    <row r="55" spans="2:23" x14ac:dyDescent="0.25">
      <c r="L55" s="29"/>
    </row>
    <row r="56" spans="2:23" x14ac:dyDescent="0.25">
      <c r="I56" s="60"/>
      <c r="L56" s="115">
        <v>100000</v>
      </c>
    </row>
    <row r="57" spans="2:23" x14ac:dyDescent="0.25">
      <c r="L57" s="37">
        <v>481900.65</v>
      </c>
    </row>
    <row r="58" spans="2:23" x14ac:dyDescent="0.25">
      <c r="L58" s="37">
        <v>205356</v>
      </c>
    </row>
    <row r="59" spans="2:23" x14ac:dyDescent="0.25">
      <c r="L59" s="41">
        <v>-18825</v>
      </c>
    </row>
    <row r="60" spans="2:23" x14ac:dyDescent="0.25">
      <c r="L60" s="116">
        <f>SUM(L56:L59)</f>
        <v>768431.65</v>
      </c>
    </row>
    <row r="61" spans="2:23" x14ac:dyDescent="0.25">
      <c r="L61" s="37"/>
    </row>
    <row r="62" spans="2:23" x14ac:dyDescent="0.25">
      <c r="L62" s="37"/>
    </row>
    <row r="63" spans="2:23" x14ac:dyDescent="0.25">
      <c r="L63" s="37"/>
    </row>
    <row r="64" spans="2:23" x14ac:dyDescent="0.25">
      <c r="L64" s="37"/>
    </row>
    <row r="65" spans="12:12" x14ac:dyDescent="0.25">
      <c r="L65" s="41">
        <v>420301</v>
      </c>
    </row>
    <row r="66" spans="12:12" x14ac:dyDescent="0.25">
      <c r="L66" s="116">
        <f>SUM(L64:L65)</f>
        <v>420301</v>
      </c>
    </row>
    <row r="67" spans="12:12" x14ac:dyDescent="0.25">
      <c r="L67" s="37"/>
    </row>
    <row r="68" spans="12:12" x14ac:dyDescent="0.25">
      <c r="L68" s="37"/>
    </row>
    <row r="69" spans="12:12" x14ac:dyDescent="0.25">
      <c r="L69" s="37"/>
    </row>
    <row r="70" spans="12:12" x14ac:dyDescent="0.25">
      <c r="L70" s="115">
        <v>0</v>
      </c>
    </row>
    <row r="71" spans="12:12" x14ac:dyDescent="0.25">
      <c r="L71" s="37">
        <v>0</v>
      </c>
    </row>
    <row r="72" spans="12:12" x14ac:dyDescent="0.25">
      <c r="L72" s="37">
        <v>0</v>
      </c>
    </row>
    <row r="73" spans="12:12" x14ac:dyDescent="0.25">
      <c r="L73" s="131">
        <v>4674782</v>
      </c>
    </row>
    <row r="74" spans="12:12" x14ac:dyDescent="0.25">
      <c r="L74" s="45">
        <v>-1324310</v>
      </c>
    </row>
    <row r="75" spans="12:12" x14ac:dyDescent="0.25">
      <c r="L75" s="45"/>
    </row>
    <row r="76" spans="12:12" x14ac:dyDescent="0.25">
      <c r="L76" s="135">
        <v>-36254</v>
      </c>
    </row>
    <row r="77" spans="12:12" x14ac:dyDescent="0.25">
      <c r="L77" s="116">
        <f>SUM(L70:L76)</f>
        <v>3314218</v>
      </c>
    </row>
    <row r="78" spans="12:12" x14ac:dyDescent="0.25">
      <c r="L78" s="29"/>
    </row>
    <row r="79" spans="12:12" ht="12" thickBot="1" x14ac:dyDescent="0.3">
      <c r="L79" s="107">
        <f>+L77+L66+L60+L52</f>
        <v>6332576.6500000004</v>
      </c>
    </row>
    <row r="80" spans="12:12" ht="12" thickTop="1" x14ac:dyDescent="0.25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193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193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193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 x14ac:dyDescent="0.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193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customWidth="1"/>
    <col min="5" max="5" width="9.69921875" style="22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193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193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39" t="s">
        <v>127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 x14ac:dyDescent="0.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1.898437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 x14ac:dyDescent="0.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209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4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4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4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4" ht="12" thickBot="1" x14ac:dyDescent="0.3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4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 x14ac:dyDescent="0.25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 x14ac:dyDescent="0.25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 x14ac:dyDescent="0.25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 x14ac:dyDescent="0.25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0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 x14ac:dyDescent="0.25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9.5976562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 x14ac:dyDescent="0.25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 x14ac:dyDescent="0.25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2" style="43" bestFit="1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 x14ac:dyDescent="0.25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227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N50" s="115">
        <v>295.83</v>
      </c>
      <c r="P50" s="22" t="s">
        <v>251</v>
      </c>
    </row>
    <row r="51" spans="2:23" x14ac:dyDescent="0.25">
      <c r="N51" s="158">
        <f>-39265.76-226917</f>
        <v>-266182.76</v>
      </c>
    </row>
    <row r="52" spans="2:23" x14ac:dyDescent="0.25">
      <c r="N52" s="38">
        <v>5813.32</v>
      </c>
    </row>
    <row r="53" spans="2:23" x14ac:dyDescent="0.25">
      <c r="N53" s="158">
        <v>-12500</v>
      </c>
    </row>
    <row r="54" spans="2:23" x14ac:dyDescent="0.25">
      <c r="N54" s="159">
        <v>226917</v>
      </c>
    </row>
    <row r="55" spans="2:23" x14ac:dyDescent="0.25">
      <c r="N55" s="157">
        <v>68220</v>
      </c>
    </row>
    <row r="56" spans="2:23" x14ac:dyDescent="0.25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N50" s="115">
        <v>295.83</v>
      </c>
      <c r="P50" s="22" t="s">
        <v>251</v>
      </c>
    </row>
    <row r="51" spans="2:23" x14ac:dyDescent="0.25">
      <c r="N51" s="158">
        <f>-39265.76-226917</f>
        <v>-266182.76</v>
      </c>
    </row>
    <row r="52" spans="2:23" x14ac:dyDescent="0.25">
      <c r="N52" s="38">
        <v>5813.32</v>
      </c>
    </row>
    <row r="53" spans="2:23" x14ac:dyDescent="0.25">
      <c r="N53" s="158">
        <v>-12500</v>
      </c>
    </row>
    <row r="54" spans="2:23" x14ac:dyDescent="0.25">
      <c r="N54" s="159">
        <v>226917</v>
      </c>
    </row>
    <row r="55" spans="2:23" x14ac:dyDescent="0.25">
      <c r="N55" s="157">
        <v>68220</v>
      </c>
    </row>
    <row r="56" spans="2:23" x14ac:dyDescent="0.25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N50" s="115"/>
    </row>
    <row r="51" spans="2:23" x14ac:dyDescent="0.25">
      <c r="N51" s="38"/>
    </row>
    <row r="52" spans="2:23" x14ac:dyDescent="0.25">
      <c r="N52" s="38"/>
    </row>
    <row r="53" spans="2:23" x14ac:dyDescent="0.25">
      <c r="N53" s="38"/>
    </row>
    <row r="54" spans="2:23" x14ac:dyDescent="0.25">
      <c r="N54" s="141"/>
    </row>
    <row r="55" spans="2:23" x14ac:dyDescent="0.25">
      <c r="N55" s="109"/>
    </row>
    <row r="56" spans="2:23" x14ac:dyDescent="0.25">
      <c r="N56" s="116"/>
    </row>
    <row r="57" spans="2:23" x14ac:dyDescent="0.25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N50" s="115"/>
    </row>
    <row r="51" spans="2:23" x14ac:dyDescent="0.25">
      <c r="N51" s="38"/>
    </row>
    <row r="52" spans="2:23" x14ac:dyDescent="0.25">
      <c r="N52" s="38"/>
    </row>
    <row r="53" spans="2:23" x14ac:dyDescent="0.25">
      <c r="N53" s="38"/>
    </row>
    <row r="54" spans="2:23" x14ac:dyDescent="0.25">
      <c r="N54" s="141"/>
    </row>
    <row r="55" spans="2:23" x14ac:dyDescent="0.25">
      <c r="N55" s="109"/>
    </row>
    <row r="56" spans="2:23" x14ac:dyDescent="0.25">
      <c r="N56" s="116"/>
    </row>
    <row r="57" spans="2:23" x14ac:dyDescent="0.25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" thickTop="1" x14ac:dyDescent="0.25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N50" s="115"/>
    </row>
    <row r="51" spans="2:23" x14ac:dyDescent="0.25">
      <c r="N51" s="38"/>
    </row>
    <row r="52" spans="2:23" x14ac:dyDescent="0.25">
      <c r="N52" s="38"/>
    </row>
    <row r="53" spans="2:23" x14ac:dyDescent="0.25">
      <c r="N53" s="38"/>
    </row>
    <row r="54" spans="2:23" x14ac:dyDescent="0.25">
      <c r="N54" s="141"/>
    </row>
    <row r="55" spans="2:23" x14ac:dyDescent="0.25">
      <c r="N55" s="109"/>
    </row>
    <row r="56" spans="2:23" x14ac:dyDescent="0.25">
      <c r="N56" s="116"/>
    </row>
    <row r="57" spans="2:23" x14ac:dyDescent="0.25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 x14ac:dyDescent="0.25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" thickTop="1" x14ac:dyDescent="0.25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 x14ac:dyDescent="0.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 x14ac:dyDescent="0.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 x14ac:dyDescent="0.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 x14ac:dyDescent="0.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 x14ac:dyDescent="0.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 x14ac:dyDescent="0.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 x14ac:dyDescent="0.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 x14ac:dyDescent="0.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 x14ac:dyDescent="0.25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 x14ac:dyDescent="0.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N50" s="115"/>
    </row>
    <row r="51" spans="2:23" x14ac:dyDescent="0.25">
      <c r="N51" s="38"/>
    </row>
    <row r="52" spans="2:23" x14ac:dyDescent="0.25">
      <c r="N52" s="38"/>
    </row>
    <row r="53" spans="2:23" x14ac:dyDescent="0.25">
      <c r="N53" s="38"/>
    </row>
    <row r="54" spans="2:23" x14ac:dyDescent="0.25">
      <c r="N54" s="141"/>
    </row>
    <row r="55" spans="2:23" x14ac:dyDescent="0.25">
      <c r="N55" s="109"/>
    </row>
    <row r="56" spans="2:23" x14ac:dyDescent="0.25">
      <c r="N56" s="116"/>
    </row>
    <row r="57" spans="2:23" x14ac:dyDescent="0.25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" thickTop="1" x14ac:dyDescent="0.25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3984375" defaultRowHeight="11.5" x14ac:dyDescent="0.25"/>
  <cols>
    <col min="1" max="1" width="15.898437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" thickTop="1" x14ac:dyDescent="0.25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23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" thickTop="1" x14ac:dyDescent="0.25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3984375" defaultRowHeight="11.5" x14ac:dyDescent="0.25"/>
  <cols>
    <col min="1" max="2" width="11.3984375" customWidth="1"/>
    <col min="3" max="3" width="9.8984375" customWidth="1"/>
    <col min="4" max="4" width="9.09765625" customWidth="1"/>
    <col min="5" max="5" width="10" customWidth="1"/>
    <col min="6" max="6" width="7.3984375" customWidth="1"/>
    <col min="7" max="7" width="1.09765625" customWidth="1"/>
    <col min="8" max="8" width="11.3984375" customWidth="1"/>
    <col min="9" max="9" width="1.09765625" customWidth="1"/>
    <col min="10" max="10" width="11.3984375" customWidth="1"/>
    <col min="11" max="11" width="1.09765625" customWidth="1"/>
    <col min="12" max="12" width="11.3984375" customWidth="1"/>
    <col min="13" max="13" width="1.09765625" customWidth="1"/>
    <col min="14" max="14" width="10.09765625" customWidth="1"/>
    <col min="15" max="15" width="1.09765625" customWidth="1"/>
    <col min="16" max="16" width="10.69921875" customWidth="1"/>
    <col min="17" max="17" width="1.09765625" customWidth="1"/>
    <col min="18" max="18" width="10.09765625" customWidth="1"/>
  </cols>
  <sheetData>
    <row r="1" spans="1:20" x14ac:dyDescent="0.25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 x14ac:dyDescent="0.25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 x14ac:dyDescent="0.25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 x14ac:dyDescent="0.25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 x14ac:dyDescent="0.25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 x14ac:dyDescent="0.25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 x14ac:dyDescent="0.25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 x14ac:dyDescent="0.25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 x14ac:dyDescent="0.25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 x14ac:dyDescent="0.25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 x14ac:dyDescent="0.25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 x14ac:dyDescent="0.25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 x14ac:dyDescent="0.25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 x14ac:dyDescent="0.25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 x14ac:dyDescent="0.25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 x14ac:dyDescent="0.25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" thickBot="1" x14ac:dyDescent="0.3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" thickTop="1" x14ac:dyDescent="0.25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 x14ac:dyDescent="0.25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 x14ac:dyDescent="0.25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 x14ac:dyDescent="0.25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 x14ac:dyDescent="0.25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 x14ac:dyDescent="0.25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 x14ac:dyDescent="0.25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 x14ac:dyDescent="0.25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" thickBot="1" x14ac:dyDescent="0.3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" thickTop="1" x14ac:dyDescent="0.25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 x14ac:dyDescent="0.25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 x14ac:dyDescent="0.25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 x14ac:dyDescent="0.25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 x14ac:dyDescent="0.25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 x14ac:dyDescent="0.25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 x14ac:dyDescent="0.25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 x14ac:dyDescent="0.25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 x14ac:dyDescent="0.25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 x14ac:dyDescent="0.25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" thickBot="1" x14ac:dyDescent="0.3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" thickTop="1" x14ac:dyDescent="0.25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 x14ac:dyDescent="0.25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 x14ac:dyDescent="0.25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 x14ac:dyDescent="0.25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 x14ac:dyDescent="0.25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 x14ac:dyDescent="0.25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 x14ac:dyDescent="0.25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 x14ac:dyDescent="0.25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 x14ac:dyDescent="0.25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 x14ac:dyDescent="0.25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 x14ac:dyDescent="0.25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 x14ac:dyDescent="0.25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 x14ac:dyDescent="0.25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36" t="s">
        <v>252</v>
      </c>
      <c r="E2" s="236"/>
      <c r="F2" s="236"/>
      <c r="G2" s="236"/>
      <c r="H2" s="236"/>
      <c r="I2" s="236"/>
      <c r="J2" s="236"/>
      <c r="K2" s="236"/>
      <c r="L2" s="236"/>
      <c r="M2" s="241"/>
      <c r="N2" s="236"/>
      <c r="O2" s="236"/>
      <c r="P2" s="236"/>
      <c r="Q2" s="236"/>
      <c r="R2" s="236"/>
      <c r="S2" s="236"/>
      <c r="T2" s="236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3984375" defaultRowHeight="11.5" x14ac:dyDescent="0.25"/>
  <cols>
    <col min="1" max="1" width="22.09765625" style="22" customWidth="1"/>
    <col min="2" max="2" width="19.09765625" style="22" customWidth="1"/>
    <col min="3" max="3" width="10.8984375" style="22" customWidth="1"/>
    <col min="4" max="4" width="12.3984375" style="22" hidden="1" customWidth="1"/>
    <col min="5" max="5" width="9.69921875" style="22" hidden="1" customWidth="1"/>
    <col min="6" max="6" width="10.09765625" style="22" customWidth="1"/>
    <col min="7" max="7" width="13.09765625" style="43" customWidth="1"/>
    <col min="8" max="8" width="1.09765625" style="22" customWidth="1"/>
    <col min="9" max="9" width="13.09765625" style="22" customWidth="1"/>
    <col min="10" max="11" width="1.09765625" style="22" customWidth="1"/>
    <col min="12" max="12" width="13.3984375" style="43" customWidth="1"/>
    <col min="13" max="13" width="1.09765625" style="22" customWidth="1"/>
    <col min="14" max="14" width="10.09765625" style="22" customWidth="1"/>
    <col min="15" max="15" width="1.09765625" style="22" customWidth="1"/>
    <col min="16" max="16" width="10.69921875" style="22" customWidth="1"/>
    <col min="17" max="17" width="2" style="22" customWidth="1"/>
    <col min="18" max="18" width="10.69921875" style="22" customWidth="1"/>
    <col min="19" max="19" width="3.09765625" style="22" customWidth="1"/>
    <col min="20" max="20" width="11.09765625" style="22" customWidth="1"/>
    <col min="21" max="21" width="3" style="22" customWidth="1"/>
    <col min="22" max="22" width="11.8984375" style="22" customWidth="1"/>
    <col min="23" max="23" width="1.3984375" style="22" customWidth="1"/>
    <col min="24" max="24" width="11.09765625" style="22" customWidth="1"/>
    <col min="25" max="16384" width="11.3984375" style="22"/>
  </cols>
  <sheetData>
    <row r="1" spans="1:25" x14ac:dyDescent="0.25">
      <c r="B1" s="67"/>
      <c r="C1" s="23"/>
      <c r="D1" s="237" t="s">
        <v>0</v>
      </c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21"/>
      <c r="V1" s="23"/>
      <c r="W1" s="23"/>
    </row>
    <row r="2" spans="1:25" ht="12" thickBot="1" x14ac:dyDescent="0.3">
      <c r="B2" s="35"/>
      <c r="C2" s="23"/>
      <c r="D2" s="245" t="s">
        <v>284</v>
      </c>
      <c r="E2" s="245"/>
      <c r="F2" s="245"/>
      <c r="G2" s="245"/>
      <c r="H2" s="245"/>
      <c r="I2" s="245"/>
      <c r="J2" s="245"/>
      <c r="K2" s="245"/>
      <c r="L2" s="245"/>
      <c r="M2" s="246"/>
      <c r="N2" s="245"/>
      <c r="O2" s="245"/>
      <c r="P2" s="245"/>
      <c r="Q2" s="245"/>
      <c r="R2" s="245"/>
      <c r="S2" s="245"/>
      <c r="T2" s="245"/>
      <c r="U2" s="223"/>
      <c r="V2" s="23"/>
      <c r="W2" s="23"/>
    </row>
    <row r="3" spans="1:25" x14ac:dyDescent="0.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" thickBot="1" x14ac:dyDescent="0.3">
      <c r="B4" s="23"/>
      <c r="C4" s="23"/>
      <c r="D4" s="23"/>
      <c r="E4" s="23"/>
      <c r="F4" s="23"/>
      <c r="G4" s="244" t="s">
        <v>210</v>
      </c>
      <c r="H4" s="239"/>
      <c r="I4" s="239"/>
      <c r="J4" s="239"/>
      <c r="K4" s="239"/>
      <c r="L4" s="239"/>
      <c r="M4" s="24"/>
      <c r="N4" s="239" t="s">
        <v>80</v>
      </c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5" spans="1:25" ht="12" thickBot="1" x14ac:dyDescent="0.3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243" t="s">
        <v>81</v>
      </c>
      <c r="O5" s="243"/>
      <c r="P5" s="243"/>
      <c r="Q5" s="85"/>
      <c r="R5" s="242" t="s">
        <v>82</v>
      </c>
      <c r="S5" s="242"/>
      <c r="T5" s="242"/>
      <c r="U5" s="85"/>
      <c r="V5" s="242" t="s">
        <v>166</v>
      </c>
      <c r="W5" s="242"/>
      <c r="X5" s="242"/>
    </row>
    <row r="6" spans="1:25" ht="34.5" x14ac:dyDescent="0.25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 x14ac:dyDescent="0.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 x14ac:dyDescent="0.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 x14ac:dyDescent="0.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 x14ac:dyDescent="0.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 x14ac:dyDescent="0.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 x14ac:dyDescent="0.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 x14ac:dyDescent="0.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 x14ac:dyDescent="0.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 x14ac:dyDescent="0.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 x14ac:dyDescent="0.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 x14ac:dyDescent="0.25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 x14ac:dyDescent="0.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 x14ac:dyDescent="0.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 x14ac:dyDescent="0.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 x14ac:dyDescent="0.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 x14ac:dyDescent="0.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 x14ac:dyDescent="0.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 x14ac:dyDescent="0.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 x14ac:dyDescent="0.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 x14ac:dyDescent="0.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 x14ac:dyDescent="0.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 x14ac:dyDescent="0.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 x14ac:dyDescent="0.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 x14ac:dyDescent="0.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 x14ac:dyDescent="0.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 x14ac:dyDescent="0.25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 x14ac:dyDescent="0.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 x14ac:dyDescent="0.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 x14ac:dyDescent="0.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 x14ac:dyDescent="0.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" thickBot="1" x14ac:dyDescent="0.3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" thickTop="1" x14ac:dyDescent="0.25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 x14ac:dyDescent="0.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 x14ac:dyDescent="0.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 x14ac:dyDescent="0.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 x14ac:dyDescent="0.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 x14ac:dyDescent="0.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 x14ac:dyDescent="0.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 x14ac:dyDescent="0.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 x14ac:dyDescent="0.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 x14ac:dyDescent="0.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x14ac:dyDescent="0.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 x14ac:dyDescent="0.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 x14ac:dyDescent="0.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 x14ac:dyDescent="0.25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 x14ac:dyDescent="0.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 x14ac:dyDescent="0.25">
      <c r="N53" s="115"/>
    </row>
    <row r="54" spans="2:23" x14ac:dyDescent="0.25">
      <c r="N54" s="38"/>
    </row>
    <row r="55" spans="2:23" x14ac:dyDescent="0.25">
      <c r="N55" s="38"/>
    </row>
    <row r="56" spans="2:23" x14ac:dyDescent="0.25">
      <c r="N56" s="38"/>
    </row>
    <row r="57" spans="2:23" x14ac:dyDescent="0.25">
      <c r="N57" s="141"/>
    </row>
    <row r="58" spans="2:23" x14ac:dyDescent="0.25">
      <c r="N58" s="109"/>
    </row>
    <row r="59" spans="2:23" x14ac:dyDescent="0.25">
      <c r="N59" s="116"/>
    </row>
    <row r="60" spans="2:23" x14ac:dyDescent="0.25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171</vt:i4>
      </vt:variant>
      <vt:variant>
        <vt:lpstr>Named Ranges</vt:lpstr>
      </vt:variant>
      <vt:variant>
        <vt:i4>141</vt:i4>
      </vt:variant>
    </vt:vector>
  </HeadingPairs>
  <TitlesOfParts>
    <vt:vector size="312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Jan 2019</vt:lpstr>
      <vt:lpstr>Feb 2019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Sheet2</vt:lpstr>
      <vt:lpstr>Sheet3</vt:lpstr>
      <vt:lpstr>Sheet4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Robert Dewit</cp:lastModifiedBy>
  <cp:revision/>
  <cp:lastPrinted>2019-09-20T00:57:31Z</cp:lastPrinted>
  <dcterms:created xsi:type="dcterms:W3CDTF">2002-07-18T23:08:00Z</dcterms:created>
  <dcterms:modified xsi:type="dcterms:W3CDTF">2019-09-20T00:58:38Z</dcterms:modified>
  <cp:category/>
  <cp:contentStatus/>
</cp:coreProperties>
</file>