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threadedComments/threadedComment3.xml" ContentType="application/vnd.ms-excel.threadedcomments+xml"/>
  <Override PartName="/xl/comments49.xml" ContentType="application/vnd.openxmlformats-officedocument.spreadsheetml.comments+xml"/>
  <Override PartName="/xl/threadedComments/threadedComment4.xml" ContentType="application/vnd.ms-excel.threadedcomments+xml"/>
  <Override PartName="/xl/comments50.xml" ContentType="application/vnd.openxmlformats-officedocument.spreadsheetml.comments+xml"/>
  <Override PartName="/xl/threadedComments/threadedComment5.xml" ContentType="application/vnd.ms-excel.threadedcomments+xml"/>
  <Override PartName="/xl/comments51.xml" ContentType="application/vnd.openxmlformats-officedocument.spreadsheetml.comments+xml"/>
  <Override PartName="/xl/threadedComments/threadedComment6.xml" ContentType="application/vnd.ms-excel.threadedcomments+xml"/>
  <Override PartName="/xl/comments52.xml" ContentType="application/vnd.openxmlformats-officedocument.spreadsheetml.comments+xml"/>
  <Override PartName="/xl/threadedComments/threadedComment7.xml" ContentType="application/vnd.ms-excel.threadedcomments+xml"/>
  <Override PartName="/xl/comments53.xml" ContentType="application/vnd.openxmlformats-officedocument.spreadsheetml.comments+xml"/>
  <Override PartName="/xl/threadedComments/threadedComment8.xml" ContentType="application/vnd.ms-excel.threadedcomments+xml"/>
  <Override PartName="/xl/comments54.xml" ContentType="application/vnd.openxmlformats-officedocument.spreadsheetml.comments+xml"/>
  <Override PartName="/xl/threadedComments/threadedComment9.xml" ContentType="application/vnd.ms-excel.threadedcomments+xml"/>
  <Override PartName="/xl/comments55.xml" ContentType="application/vnd.openxmlformats-officedocument.spreadsheetml.comments+xml"/>
  <Override PartName="/xl/threadedComments/threadedComment10.xml" ContentType="application/vnd.ms-excel.threadedcomments+xml"/>
  <Override PartName="/xl/comments56.xml" ContentType="application/vnd.openxmlformats-officedocument.spreadsheetml.comments+xml"/>
  <Override PartName="/xl/threadedComments/threadedComment11.xml" ContentType="application/vnd.ms-excel.threadedcomments+xml"/>
  <Override PartName="/xl/comments57.xml" ContentType="application/vnd.openxmlformats-officedocument.spreadsheetml.comments+xml"/>
  <Override PartName="/xl/threadedComments/threadedComment12.xml" ContentType="application/vnd.ms-excel.threadedcomments+xml"/>
  <Override PartName="/xl/comments58.xml" ContentType="application/vnd.openxmlformats-officedocument.spreadsheetml.comments+xml"/>
  <Override PartName="/xl/threadedComments/threadedComment13.xml" ContentType="application/vnd.ms-excel.threaded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ccounting\Financial Statements\Operating Statements\FY 2021-2022\12 June\Pre-Audit\"/>
    </mc:Choice>
  </mc:AlternateContent>
  <xr:revisionPtr revIDLastSave="0" documentId="13_ncr:1_{D49A13DE-97CB-4762-A9E6-78E995C3DAD0}" xr6:coauthVersionLast="47" xr6:coauthVersionMax="47" xr10:uidLastSave="{00000000-0000-0000-0000-000000000000}"/>
  <bookViews>
    <workbookView xWindow="-120" yWindow="-120" windowWidth="29040" windowHeight="158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June 2022" sheetId="260" r:id="rId47"/>
    <sheet name="May 2022" sheetId="259" state="hidden" r:id="rId48"/>
    <sheet name="Apr 2022" sheetId="258" state="hidden" r:id="rId49"/>
    <sheet name="Mar 2022" sheetId="257" state="hidden" r:id="rId50"/>
    <sheet name="Feb 2022" sheetId="256" state="hidden" r:id="rId51"/>
    <sheet name="Jan 2022" sheetId="255" state="hidden" r:id="rId52"/>
    <sheet name="Dec 2021" sheetId="254" state="hidden" r:id="rId53"/>
    <sheet name="Nov 2021" sheetId="253" state="hidden" r:id="rId54"/>
    <sheet name="Oct 2021" sheetId="252" state="hidden" r:id="rId55"/>
    <sheet name="Sep 2021" sheetId="251" state="hidden" r:id="rId56"/>
    <sheet name="Aug 2021" sheetId="250" state="hidden" r:id="rId57"/>
    <sheet name="July 2021" sheetId="249" state="hidden" r:id="rId58"/>
    <sheet name="FY 21-22 Budget" sheetId="248" state="hidden" r:id="rId59"/>
    <sheet name="June 2021 Final" sheetId="247" state="hidden" r:id="rId60"/>
    <sheet name="June 2021 Pre-Audit" sheetId="245" state="hidden" r:id="rId61"/>
    <sheet name="May 2021" sheetId="246" state="hidden" r:id="rId62"/>
    <sheet name="Apr 2021" sheetId="244" state="hidden" r:id="rId63"/>
    <sheet name="Mar 2021" sheetId="243" state="hidden" r:id="rId64"/>
    <sheet name="Feb 2021" sheetId="242" state="hidden" r:id="rId65"/>
    <sheet name="Jan 2021" sheetId="241" state="hidden" r:id="rId66"/>
    <sheet name="Dec 2020" sheetId="240" state="hidden" r:id="rId67"/>
    <sheet name="Nov 2020" sheetId="239" state="hidden" r:id="rId68"/>
    <sheet name="Oct 2020" sheetId="238" state="hidden" r:id="rId69"/>
    <sheet name="Sep 2020" sheetId="237" state="hidden" r:id="rId70"/>
    <sheet name="Aug 2020" sheetId="236" state="hidden" r:id="rId71"/>
    <sheet name="July 2020" sheetId="235" state="hidden" r:id="rId72"/>
    <sheet name="FY20-21 BUDGET" sheetId="234" state="hidden" r:id="rId73"/>
    <sheet name="June 2020 Pre-Audit" sheetId="232" state="hidden" r:id="rId74"/>
    <sheet name="May 2020" sheetId="231" state="hidden" r:id="rId75"/>
    <sheet name="Mar 2020" sheetId="230" state="hidden" r:id="rId76"/>
    <sheet name="Feb 2020" sheetId="229" state="hidden" r:id="rId77"/>
    <sheet name="February 2019" sheetId="218" state="hidden" r:id="rId78"/>
    <sheet name="Jan 2020" sheetId="228" state="hidden" r:id="rId79"/>
    <sheet name="Dec 2019" sheetId="227" state="hidden" r:id="rId80"/>
  </sheets>
  <definedNames>
    <definedName name="OSRRefD19_0x_1" localSheetId="62">'Apr 2021'!$E$20:$E$28</definedName>
    <definedName name="OSRRefD19_0x_1" localSheetId="48">'Apr 2022'!$E$20:$E$28</definedName>
    <definedName name="OSRRefD19_0x_1" localSheetId="70">'Aug 2020'!$E$20:$E$28</definedName>
    <definedName name="OSRRefD19_0x_1" localSheetId="56">'Aug 2021'!$E$20:$E$28</definedName>
    <definedName name="OSRRefD19_0x_1" localSheetId="66">'Dec 2020'!$E$20:$E$28</definedName>
    <definedName name="OSRRefD19_0x_1" localSheetId="52">'Dec 2021'!$E$20:$E$28</definedName>
    <definedName name="OSRRefD19_0x_1" localSheetId="64">'Feb 2021'!$E$20:$E$28</definedName>
    <definedName name="OSRRefD19_0x_1" localSheetId="50">'Feb 2022'!$E$20:$E$28</definedName>
    <definedName name="OSRRefD19_0x_1" localSheetId="58">'FY 21-22 Budget'!$E$20:$E$28</definedName>
    <definedName name="OSRRefD19_0x_1" localSheetId="72">'FY20-21 BUDGET'!$E$20:$E$28</definedName>
    <definedName name="OSRRefD19_0x_1" localSheetId="65">'Jan 2021'!$E$20:$E$28</definedName>
    <definedName name="OSRRefD19_0x_1" localSheetId="51">'Jan 2022'!$E$20:$E$28</definedName>
    <definedName name="OSRRefD19_0x_1" localSheetId="71">'July 2020'!$E$20:$E$28</definedName>
    <definedName name="OSRRefD19_0x_1" localSheetId="57">'July 2021'!$E$20:$E$28</definedName>
    <definedName name="OSRRefD19_0x_1" localSheetId="59">'June 2021 Final'!$E$20:$E$28</definedName>
    <definedName name="OSRRefD19_0x_1" localSheetId="60">'June 2021 Pre-Audit'!$E$20:$E$28</definedName>
    <definedName name="OSRRefD19_0x_1" localSheetId="46">'June 2022'!$E$20:$E$28</definedName>
    <definedName name="OSRRefD19_0x_1" localSheetId="63">'Mar 2021'!$E$20:$E$28</definedName>
    <definedName name="OSRRefD19_0x_1" localSheetId="49">'Mar 2022'!$E$20:$E$28</definedName>
    <definedName name="OSRRefD19_0x_1" localSheetId="61">'May 2021'!$E$20:$E$28</definedName>
    <definedName name="OSRRefD19_0x_1" localSheetId="47">'May 2022'!$E$20:$E$28</definedName>
    <definedName name="OSRRefD19_0x_1" localSheetId="67">'Nov 2020'!$E$20:$E$28</definedName>
    <definedName name="OSRRefD19_0x_1" localSheetId="53">'Nov 2021'!$E$20:$E$28</definedName>
    <definedName name="OSRRefD19_0x_1" localSheetId="68">'Oct 2020'!$E$20:$E$28</definedName>
    <definedName name="OSRRefD19_0x_1" localSheetId="54">'Oct 2021'!$E$20:$E$28</definedName>
    <definedName name="OSRRefD19_0x_1" localSheetId="69">'Sep 2020'!$E$20:$E$28</definedName>
    <definedName name="OSRRefD19_0x_1" localSheetId="55">'Sep 2021'!$E$20:$E$28</definedName>
    <definedName name="OSRRefD19_0x_10" localSheetId="62">'Apr 2021'!$N$20:$N$28</definedName>
    <definedName name="OSRRefD19_0x_10" localSheetId="48">'Apr 2022'!$N$20:$N$28</definedName>
    <definedName name="OSRRefD19_0x_10" localSheetId="70">'Aug 2020'!$N$20:$N$28</definedName>
    <definedName name="OSRRefD19_0x_10" localSheetId="56">'Aug 2021'!$N$20:$N$28</definedName>
    <definedName name="OSRRefD19_0x_10" localSheetId="66">'Dec 2020'!$N$20:$N$28</definedName>
    <definedName name="OSRRefD19_0x_10" localSheetId="52">'Dec 2021'!$N$20:$N$28</definedName>
    <definedName name="OSRRefD19_0x_10" localSheetId="64">'Feb 2021'!$N$20:$N$28</definedName>
    <definedName name="OSRRefD19_0x_10" localSheetId="50">'Feb 2022'!$N$20:$N$28</definedName>
    <definedName name="OSRRefD19_0x_10" localSheetId="58">'FY 21-22 Budget'!$N$20:$N$28</definedName>
    <definedName name="OSRRefD19_0x_10" localSheetId="72">'FY20-21 BUDGET'!$N$20:$N$28</definedName>
    <definedName name="OSRRefD19_0x_10" localSheetId="65">'Jan 2021'!$N$20:$N$28</definedName>
    <definedName name="OSRRefD19_0x_10" localSheetId="51">'Jan 2022'!$N$20:$N$28</definedName>
    <definedName name="OSRRefD19_0x_10" localSheetId="71">'July 2020'!$N$20:$N$28</definedName>
    <definedName name="OSRRefD19_0x_10" localSheetId="57">'July 2021'!$N$20:$N$28</definedName>
    <definedName name="OSRRefD19_0x_10" localSheetId="59">'June 2021 Final'!$N$20:$N$28</definedName>
    <definedName name="OSRRefD19_0x_10" localSheetId="60">'June 2021 Pre-Audit'!$N$20:$N$28</definedName>
    <definedName name="OSRRefD19_0x_10" localSheetId="46">'June 2022'!$N$20:$N$28</definedName>
    <definedName name="OSRRefD19_0x_10" localSheetId="63">'Mar 2021'!$N$20:$N$28</definedName>
    <definedName name="OSRRefD19_0x_10" localSheetId="49">'Mar 2022'!$N$20:$N$28</definedName>
    <definedName name="OSRRefD19_0x_10" localSheetId="61">'May 2021'!$N$20:$N$28</definedName>
    <definedName name="OSRRefD19_0x_10" localSheetId="47">'May 2022'!$N$20:$N$28</definedName>
    <definedName name="OSRRefD19_0x_10" localSheetId="67">'Nov 2020'!$N$20:$N$28</definedName>
    <definedName name="OSRRefD19_0x_10" localSheetId="53">'Nov 2021'!$N$20:$N$28</definedName>
    <definedName name="OSRRefD19_0x_10" localSheetId="68">'Oct 2020'!$N$20:$N$28</definedName>
    <definedName name="OSRRefD19_0x_10" localSheetId="54">'Oct 2021'!$N$20:$N$28</definedName>
    <definedName name="OSRRefD19_0x_10" localSheetId="69">'Sep 2020'!$N$20:$N$28</definedName>
    <definedName name="OSRRefD19_0x_10" localSheetId="55">'Sep 2021'!$N$20:$N$28</definedName>
    <definedName name="OSRRefD19_0x_11" localSheetId="62">'Apr 2021'!$O$20:$O$28</definedName>
    <definedName name="OSRRefD19_0x_11" localSheetId="48">'Apr 2022'!$O$20:$O$28</definedName>
    <definedName name="OSRRefD19_0x_11" localSheetId="70">'Aug 2020'!$O$20:$O$28</definedName>
    <definedName name="OSRRefD19_0x_11" localSheetId="56">'Aug 2021'!$O$20:$O$28</definedName>
    <definedName name="OSRRefD19_0x_11" localSheetId="66">'Dec 2020'!$O$20:$O$28</definedName>
    <definedName name="OSRRefD19_0x_11" localSheetId="52">'Dec 2021'!$O$20:$O$28</definedName>
    <definedName name="OSRRefD19_0x_11" localSheetId="64">'Feb 2021'!$O$20:$O$28</definedName>
    <definedName name="OSRRefD19_0x_11" localSheetId="50">'Feb 2022'!$O$20:$O$28</definedName>
    <definedName name="OSRRefD19_0x_11" localSheetId="58">'FY 21-22 Budget'!$O$20:$O$28</definedName>
    <definedName name="OSRRefD19_0x_11" localSheetId="72">'FY20-21 BUDGET'!$O$20:$O$28</definedName>
    <definedName name="OSRRefD19_0x_11" localSheetId="65">'Jan 2021'!$O$20:$O$28</definedName>
    <definedName name="OSRRefD19_0x_11" localSheetId="51">'Jan 2022'!$O$20:$O$28</definedName>
    <definedName name="OSRRefD19_0x_11" localSheetId="71">'July 2020'!$O$20:$O$28</definedName>
    <definedName name="OSRRefD19_0x_11" localSheetId="57">'July 2021'!$O$20:$O$28</definedName>
    <definedName name="OSRRefD19_0x_11" localSheetId="59">'June 2021 Final'!$O$20:$O$28</definedName>
    <definedName name="OSRRefD19_0x_11" localSheetId="60">'June 2021 Pre-Audit'!$O$20:$O$28</definedName>
    <definedName name="OSRRefD19_0x_11" localSheetId="46">'June 2022'!$O$20:$O$28</definedName>
    <definedName name="OSRRefD19_0x_11" localSheetId="63">'Mar 2021'!$O$20:$O$28</definedName>
    <definedName name="OSRRefD19_0x_11" localSheetId="49">'Mar 2022'!$O$20:$O$28</definedName>
    <definedName name="OSRRefD19_0x_11" localSheetId="61">'May 2021'!$O$20:$O$28</definedName>
    <definedName name="OSRRefD19_0x_11" localSheetId="47">'May 2022'!$O$20:$O$28</definedName>
    <definedName name="OSRRefD19_0x_11" localSheetId="67">'Nov 2020'!$O$20:$O$28</definedName>
    <definedName name="OSRRefD19_0x_11" localSheetId="53">'Nov 2021'!$O$20:$O$28</definedName>
    <definedName name="OSRRefD19_0x_11" localSheetId="68">'Oct 2020'!$O$20:$O$28</definedName>
    <definedName name="OSRRefD19_0x_11" localSheetId="54">'Oct 2021'!$O$20:$O$28</definedName>
    <definedName name="OSRRefD19_0x_11" localSheetId="69">'Sep 2020'!$O$20:$O$28</definedName>
    <definedName name="OSRRefD19_0x_11" localSheetId="55">'Sep 2021'!$O$20:$O$28</definedName>
    <definedName name="OSRRefD19_0x_2" localSheetId="62">'Apr 2021'!$F$20:$F$28</definedName>
    <definedName name="OSRRefD19_0x_2" localSheetId="48">'Apr 2022'!$F$20:$F$28</definedName>
    <definedName name="OSRRefD19_0x_2" localSheetId="70">'Aug 2020'!$F$20:$F$28</definedName>
    <definedName name="OSRRefD19_0x_2" localSheetId="56">'Aug 2021'!$F$20:$F$28</definedName>
    <definedName name="OSRRefD19_0x_2" localSheetId="66">'Dec 2020'!$F$20:$F$28</definedName>
    <definedName name="OSRRefD19_0x_2" localSheetId="52">'Dec 2021'!$F$20:$F$28</definedName>
    <definedName name="OSRRefD19_0x_2" localSheetId="64">'Feb 2021'!$F$20:$F$28</definedName>
    <definedName name="OSRRefD19_0x_2" localSheetId="50">'Feb 2022'!$F$20:$F$28</definedName>
    <definedName name="OSRRefD19_0x_2" localSheetId="58">'FY 21-22 Budget'!$F$20:$F$28</definedName>
    <definedName name="OSRRefD19_0x_2" localSheetId="72">'FY20-21 BUDGET'!$F$20:$F$28</definedName>
    <definedName name="OSRRefD19_0x_2" localSheetId="65">'Jan 2021'!$F$20:$F$28</definedName>
    <definedName name="OSRRefD19_0x_2" localSheetId="51">'Jan 2022'!$F$20:$F$28</definedName>
    <definedName name="OSRRefD19_0x_2" localSheetId="71">'July 2020'!$F$20:$F$28</definedName>
    <definedName name="OSRRefD19_0x_2" localSheetId="57">'July 2021'!$F$20:$F$28</definedName>
    <definedName name="OSRRefD19_0x_2" localSheetId="59">'June 2021 Final'!$F$20:$F$28</definedName>
    <definedName name="OSRRefD19_0x_2" localSheetId="60">'June 2021 Pre-Audit'!$F$20:$F$28</definedName>
    <definedName name="OSRRefD19_0x_2" localSheetId="46">'June 2022'!$F$20:$F$28</definedName>
    <definedName name="OSRRefD19_0x_2" localSheetId="63">'Mar 2021'!$F$20:$F$28</definedName>
    <definedName name="OSRRefD19_0x_2" localSheetId="49">'Mar 2022'!$F$20:$F$28</definedName>
    <definedName name="OSRRefD19_0x_2" localSheetId="61">'May 2021'!$F$20:$F$28</definedName>
    <definedName name="OSRRefD19_0x_2" localSheetId="47">'May 2022'!$F$20:$F$28</definedName>
    <definedName name="OSRRefD19_0x_2" localSheetId="67">'Nov 2020'!$F$20:$F$28</definedName>
    <definedName name="OSRRefD19_0x_2" localSheetId="53">'Nov 2021'!$F$20:$F$28</definedName>
    <definedName name="OSRRefD19_0x_2" localSheetId="68">'Oct 2020'!$F$20:$F$28</definedName>
    <definedName name="OSRRefD19_0x_2" localSheetId="54">'Oct 2021'!$F$20:$F$28</definedName>
    <definedName name="OSRRefD19_0x_2" localSheetId="69">'Sep 2020'!$F$20:$F$28</definedName>
    <definedName name="OSRRefD19_0x_2" localSheetId="55">'Sep 2021'!$F$20:$F$28</definedName>
    <definedName name="OSRRefD19_0x_3" localSheetId="62">'Apr 2021'!$G$20:$G$28</definedName>
    <definedName name="OSRRefD19_0x_3" localSheetId="48">'Apr 2022'!$G$20:$G$28</definedName>
    <definedName name="OSRRefD19_0x_3" localSheetId="70">'Aug 2020'!$G$20:$G$28</definedName>
    <definedName name="OSRRefD19_0x_3" localSheetId="56">'Aug 2021'!$G$20:$G$28</definedName>
    <definedName name="OSRRefD19_0x_3" localSheetId="66">'Dec 2020'!$G$20:$G$28</definedName>
    <definedName name="OSRRefD19_0x_3" localSheetId="52">'Dec 2021'!$G$20:$G$28</definedName>
    <definedName name="OSRRefD19_0x_3" localSheetId="64">'Feb 2021'!$G$20:$G$28</definedName>
    <definedName name="OSRRefD19_0x_3" localSheetId="50">'Feb 2022'!$G$20:$G$28</definedName>
    <definedName name="OSRRefD19_0x_3" localSheetId="58">'FY 21-22 Budget'!$G$20:$G$28</definedName>
    <definedName name="OSRRefD19_0x_3" localSheetId="72">'FY20-21 BUDGET'!$G$20:$G$28</definedName>
    <definedName name="OSRRefD19_0x_3" localSheetId="65">'Jan 2021'!$G$20:$G$28</definedName>
    <definedName name="OSRRefD19_0x_3" localSheetId="51">'Jan 2022'!$G$20:$G$28</definedName>
    <definedName name="OSRRefD19_0x_3" localSheetId="71">'July 2020'!$G$20:$G$28</definedName>
    <definedName name="OSRRefD19_0x_3" localSheetId="57">'July 2021'!$G$20:$G$28</definedName>
    <definedName name="OSRRefD19_0x_3" localSheetId="59">'June 2021 Final'!$G$20:$G$28</definedName>
    <definedName name="OSRRefD19_0x_3" localSheetId="60">'June 2021 Pre-Audit'!$G$20:$G$28</definedName>
    <definedName name="OSRRefD19_0x_3" localSheetId="46">'June 2022'!$G$20:$G$28</definedName>
    <definedName name="OSRRefD19_0x_3" localSheetId="63">'Mar 2021'!$G$20:$G$28</definedName>
    <definedName name="OSRRefD19_0x_3" localSheetId="49">'Mar 2022'!$G$20:$G$28</definedName>
    <definedName name="OSRRefD19_0x_3" localSheetId="61">'May 2021'!$G$20:$G$28</definedName>
    <definedName name="OSRRefD19_0x_3" localSheetId="47">'May 2022'!$G$20:$G$28</definedName>
    <definedName name="OSRRefD19_0x_3" localSheetId="67">'Nov 2020'!$G$20:$G$28</definedName>
    <definedName name="OSRRefD19_0x_3" localSheetId="53">'Nov 2021'!$G$20:$G$28</definedName>
    <definedName name="OSRRefD19_0x_3" localSheetId="68">'Oct 2020'!$G$20:$G$28</definedName>
    <definedName name="OSRRefD19_0x_3" localSheetId="54">'Oct 2021'!$G$20:$G$28</definedName>
    <definedName name="OSRRefD19_0x_3" localSheetId="69">'Sep 2020'!$G$20:$G$28</definedName>
    <definedName name="OSRRefD19_0x_3" localSheetId="55">'Sep 2021'!$G$20:$G$28</definedName>
    <definedName name="OSRRefD19_0x_4" localSheetId="62">'Apr 2021'!$H$20:$H$28</definedName>
    <definedName name="OSRRefD19_0x_4" localSheetId="48">'Apr 2022'!$H$20:$H$28</definedName>
    <definedName name="OSRRefD19_0x_4" localSheetId="70">'Aug 2020'!$H$20:$H$28</definedName>
    <definedName name="OSRRefD19_0x_4" localSheetId="56">'Aug 2021'!$H$20:$H$28</definedName>
    <definedName name="OSRRefD19_0x_4" localSheetId="66">'Dec 2020'!$H$20:$H$28</definedName>
    <definedName name="OSRRefD19_0x_4" localSheetId="52">'Dec 2021'!$H$20:$H$28</definedName>
    <definedName name="OSRRefD19_0x_4" localSheetId="64">'Feb 2021'!$H$20:$H$28</definedName>
    <definedName name="OSRRefD19_0x_4" localSheetId="50">'Feb 2022'!$H$20:$H$28</definedName>
    <definedName name="OSRRefD19_0x_4" localSheetId="58">'FY 21-22 Budget'!$H$20:$H$28</definedName>
    <definedName name="OSRRefD19_0x_4" localSheetId="72">'FY20-21 BUDGET'!$H$20:$H$28</definedName>
    <definedName name="OSRRefD19_0x_4" localSheetId="65">'Jan 2021'!$H$20:$H$28</definedName>
    <definedName name="OSRRefD19_0x_4" localSheetId="51">'Jan 2022'!$H$20:$H$28</definedName>
    <definedName name="OSRRefD19_0x_4" localSheetId="71">'July 2020'!$H$20:$H$28</definedName>
    <definedName name="OSRRefD19_0x_4" localSheetId="57">'July 2021'!$H$20:$H$28</definedName>
    <definedName name="OSRRefD19_0x_4" localSheetId="59">'June 2021 Final'!$H$20:$H$28</definedName>
    <definedName name="OSRRefD19_0x_4" localSheetId="60">'June 2021 Pre-Audit'!$H$20:$H$28</definedName>
    <definedName name="OSRRefD19_0x_4" localSheetId="46">'June 2022'!$H$20:$H$28</definedName>
    <definedName name="OSRRefD19_0x_4" localSheetId="63">'Mar 2021'!$H$20:$H$28</definedName>
    <definedName name="OSRRefD19_0x_4" localSheetId="49">'Mar 2022'!$H$20:$H$28</definedName>
    <definedName name="OSRRefD19_0x_4" localSheetId="61">'May 2021'!$H$20:$H$28</definedName>
    <definedName name="OSRRefD19_0x_4" localSheetId="47">'May 2022'!$H$20:$H$28</definedName>
    <definedName name="OSRRefD19_0x_4" localSheetId="67">'Nov 2020'!$H$20:$H$28</definedName>
    <definedName name="OSRRefD19_0x_4" localSheetId="53">'Nov 2021'!$H$20:$H$28</definedName>
    <definedName name="OSRRefD19_0x_4" localSheetId="68">'Oct 2020'!$H$20:$H$28</definedName>
    <definedName name="OSRRefD19_0x_4" localSheetId="54">'Oct 2021'!$H$20:$H$28</definedName>
    <definedName name="OSRRefD19_0x_4" localSheetId="69">'Sep 2020'!$H$20:$H$28</definedName>
    <definedName name="OSRRefD19_0x_4" localSheetId="55">'Sep 2021'!$H$20:$H$28</definedName>
    <definedName name="OSRRefD19_0x_5" localSheetId="62">'Apr 2021'!$I$20:$I$28</definedName>
    <definedName name="OSRRefD19_0x_5" localSheetId="48">'Apr 2022'!$I$20:$I$28</definedName>
    <definedName name="OSRRefD19_0x_5" localSheetId="70">'Aug 2020'!$I$20:$I$28</definedName>
    <definedName name="OSRRefD19_0x_5" localSheetId="56">'Aug 2021'!$I$20:$I$28</definedName>
    <definedName name="OSRRefD19_0x_5" localSheetId="66">'Dec 2020'!$I$20:$I$28</definedName>
    <definedName name="OSRRefD19_0x_5" localSheetId="52">'Dec 2021'!$I$20:$I$28</definedName>
    <definedName name="OSRRefD19_0x_5" localSheetId="64">'Feb 2021'!$I$20:$I$28</definedName>
    <definedName name="OSRRefD19_0x_5" localSheetId="50">'Feb 2022'!$I$20:$I$28</definedName>
    <definedName name="OSRRefD19_0x_5" localSheetId="58">'FY 21-22 Budget'!$I$20:$I$28</definedName>
    <definedName name="OSRRefD19_0x_5" localSheetId="72">'FY20-21 BUDGET'!$I$20:$I$28</definedName>
    <definedName name="OSRRefD19_0x_5" localSheetId="65">'Jan 2021'!$I$20:$I$28</definedName>
    <definedName name="OSRRefD19_0x_5" localSheetId="51">'Jan 2022'!$I$20:$I$28</definedName>
    <definedName name="OSRRefD19_0x_5" localSheetId="71">'July 2020'!$I$20:$I$28</definedName>
    <definedName name="OSRRefD19_0x_5" localSheetId="57">'July 2021'!$I$20:$I$28</definedName>
    <definedName name="OSRRefD19_0x_5" localSheetId="59">'June 2021 Final'!$I$20:$I$28</definedName>
    <definedName name="OSRRefD19_0x_5" localSheetId="60">'June 2021 Pre-Audit'!$I$20:$I$28</definedName>
    <definedName name="OSRRefD19_0x_5" localSheetId="46">'June 2022'!$I$20:$I$28</definedName>
    <definedName name="OSRRefD19_0x_5" localSheetId="63">'Mar 2021'!$I$20:$I$28</definedName>
    <definedName name="OSRRefD19_0x_5" localSheetId="49">'Mar 2022'!$I$20:$I$28</definedName>
    <definedName name="OSRRefD19_0x_5" localSheetId="61">'May 2021'!$I$20:$I$28</definedName>
    <definedName name="OSRRefD19_0x_5" localSheetId="47">'May 2022'!$I$20:$I$28</definedName>
    <definedName name="OSRRefD19_0x_5" localSheetId="67">'Nov 2020'!$I$20:$I$28</definedName>
    <definedName name="OSRRefD19_0x_5" localSheetId="53">'Nov 2021'!$I$20:$I$28</definedName>
    <definedName name="OSRRefD19_0x_5" localSheetId="68">'Oct 2020'!$I$20:$I$28</definedName>
    <definedName name="OSRRefD19_0x_5" localSheetId="54">'Oct 2021'!$I$20:$I$28</definedName>
    <definedName name="OSRRefD19_0x_5" localSheetId="69">'Sep 2020'!$I$20:$I$28</definedName>
    <definedName name="OSRRefD19_0x_5" localSheetId="55">'Sep 2021'!$I$20:$I$28</definedName>
    <definedName name="OSRRefD19_0x_6" localSheetId="62">'Apr 2021'!$J$20:$J$28</definedName>
    <definedName name="OSRRefD19_0x_6" localSheetId="48">'Apr 2022'!$J$20:$J$28</definedName>
    <definedName name="OSRRefD19_0x_6" localSheetId="70">'Aug 2020'!$J$20:$J$28</definedName>
    <definedName name="OSRRefD19_0x_6" localSheetId="56">'Aug 2021'!$J$20:$J$28</definedName>
    <definedName name="OSRRefD19_0x_6" localSheetId="66">'Dec 2020'!$J$20:$J$28</definedName>
    <definedName name="OSRRefD19_0x_6" localSheetId="52">'Dec 2021'!$J$20:$J$28</definedName>
    <definedName name="OSRRefD19_0x_6" localSheetId="64">'Feb 2021'!$J$20:$J$28</definedName>
    <definedName name="OSRRefD19_0x_6" localSheetId="50">'Feb 2022'!$J$20:$J$28</definedName>
    <definedName name="OSRRefD19_0x_6" localSheetId="58">'FY 21-22 Budget'!$J$20:$J$28</definedName>
    <definedName name="OSRRefD19_0x_6" localSheetId="72">'FY20-21 BUDGET'!$J$20:$J$28</definedName>
    <definedName name="OSRRefD19_0x_6" localSheetId="65">'Jan 2021'!$J$20:$J$28</definedName>
    <definedName name="OSRRefD19_0x_6" localSheetId="51">'Jan 2022'!$J$20:$J$28</definedName>
    <definedName name="OSRRefD19_0x_6" localSheetId="71">'July 2020'!$J$20:$J$28</definedName>
    <definedName name="OSRRefD19_0x_6" localSheetId="57">'July 2021'!$J$20:$J$28</definedName>
    <definedName name="OSRRefD19_0x_6" localSheetId="59">'June 2021 Final'!$J$20:$J$28</definedName>
    <definedName name="OSRRefD19_0x_6" localSheetId="60">'June 2021 Pre-Audit'!$J$20:$J$28</definedName>
    <definedName name="OSRRefD19_0x_6" localSheetId="46">'June 2022'!$J$20:$J$28</definedName>
    <definedName name="OSRRefD19_0x_6" localSheetId="63">'Mar 2021'!$J$20:$J$28</definedName>
    <definedName name="OSRRefD19_0x_6" localSheetId="49">'Mar 2022'!$J$20:$J$28</definedName>
    <definedName name="OSRRefD19_0x_6" localSheetId="61">'May 2021'!$J$20:$J$28</definedName>
    <definedName name="OSRRefD19_0x_6" localSheetId="47">'May 2022'!$J$20:$J$28</definedName>
    <definedName name="OSRRefD19_0x_6" localSheetId="67">'Nov 2020'!$J$20:$J$28</definedName>
    <definedName name="OSRRefD19_0x_6" localSheetId="53">'Nov 2021'!$J$20:$J$28</definedName>
    <definedName name="OSRRefD19_0x_6" localSheetId="68">'Oct 2020'!$J$20:$J$28</definedName>
    <definedName name="OSRRefD19_0x_6" localSheetId="54">'Oct 2021'!$J$20:$J$28</definedName>
    <definedName name="OSRRefD19_0x_6" localSheetId="69">'Sep 2020'!$J$20:$J$28</definedName>
    <definedName name="OSRRefD19_0x_6" localSheetId="55">'Sep 2021'!$J$20:$J$28</definedName>
    <definedName name="OSRRefD19_0x_7" localSheetId="62">'Apr 2021'!$K$20:$K$28</definedName>
    <definedName name="OSRRefD19_0x_7" localSheetId="48">'Apr 2022'!$K$20:$K$28</definedName>
    <definedName name="OSRRefD19_0x_7" localSheetId="70">'Aug 2020'!$K$20:$K$28</definedName>
    <definedName name="OSRRefD19_0x_7" localSheetId="56">'Aug 2021'!$K$20:$K$28</definedName>
    <definedName name="OSRRefD19_0x_7" localSheetId="66">'Dec 2020'!$K$20:$K$28</definedName>
    <definedName name="OSRRefD19_0x_7" localSheetId="52">'Dec 2021'!$K$20:$K$28</definedName>
    <definedName name="OSRRefD19_0x_7" localSheetId="64">'Feb 2021'!$K$20:$K$28</definedName>
    <definedName name="OSRRefD19_0x_7" localSheetId="50">'Feb 2022'!$K$20:$K$28</definedName>
    <definedName name="OSRRefD19_0x_7" localSheetId="58">'FY 21-22 Budget'!$K$20:$K$28</definedName>
    <definedName name="OSRRefD19_0x_7" localSheetId="72">'FY20-21 BUDGET'!$K$20:$K$28</definedName>
    <definedName name="OSRRefD19_0x_7" localSheetId="65">'Jan 2021'!$K$20:$K$28</definedName>
    <definedName name="OSRRefD19_0x_7" localSheetId="51">'Jan 2022'!$K$20:$K$28</definedName>
    <definedName name="OSRRefD19_0x_7" localSheetId="71">'July 2020'!$K$20:$K$28</definedName>
    <definedName name="OSRRefD19_0x_7" localSheetId="57">'July 2021'!$K$20:$K$28</definedName>
    <definedName name="OSRRefD19_0x_7" localSheetId="59">'June 2021 Final'!$K$20:$K$28</definedName>
    <definedName name="OSRRefD19_0x_7" localSheetId="60">'June 2021 Pre-Audit'!$K$20:$K$28</definedName>
    <definedName name="OSRRefD19_0x_7" localSheetId="46">'June 2022'!$K$20:$K$28</definedName>
    <definedName name="OSRRefD19_0x_7" localSheetId="63">'Mar 2021'!$K$20:$K$28</definedName>
    <definedName name="OSRRefD19_0x_7" localSheetId="49">'Mar 2022'!$K$20:$K$28</definedName>
    <definedName name="OSRRefD19_0x_7" localSheetId="61">'May 2021'!$K$20:$K$28</definedName>
    <definedName name="OSRRefD19_0x_7" localSheetId="47">'May 2022'!$K$20:$K$28</definedName>
    <definedName name="OSRRefD19_0x_7" localSheetId="67">'Nov 2020'!$K$20:$K$28</definedName>
    <definedName name="OSRRefD19_0x_7" localSheetId="53">'Nov 2021'!$K$20:$K$28</definedName>
    <definedName name="OSRRefD19_0x_7" localSheetId="68">'Oct 2020'!$K$20:$K$28</definedName>
    <definedName name="OSRRefD19_0x_7" localSheetId="54">'Oct 2021'!$K$20:$K$28</definedName>
    <definedName name="OSRRefD19_0x_7" localSheetId="69">'Sep 2020'!$K$20:$K$28</definedName>
    <definedName name="OSRRefD19_0x_7" localSheetId="55">'Sep 2021'!$K$20:$K$28</definedName>
    <definedName name="OSRRefD19_0x_8" localSheetId="62">'Apr 2021'!$L$20:$L$28</definedName>
    <definedName name="OSRRefD19_0x_8" localSheetId="48">'Apr 2022'!$L$20:$L$28</definedName>
    <definedName name="OSRRefD19_0x_8" localSheetId="70">'Aug 2020'!$L$20:$L$28</definedName>
    <definedName name="OSRRefD19_0x_8" localSheetId="56">'Aug 2021'!$L$20:$L$28</definedName>
    <definedName name="OSRRefD19_0x_8" localSheetId="66">'Dec 2020'!$L$20:$L$28</definedName>
    <definedName name="OSRRefD19_0x_8" localSheetId="52">'Dec 2021'!$L$20:$L$28</definedName>
    <definedName name="OSRRefD19_0x_8" localSheetId="64">'Feb 2021'!$L$20:$L$28</definedName>
    <definedName name="OSRRefD19_0x_8" localSheetId="50">'Feb 2022'!$L$20:$L$28</definedName>
    <definedName name="OSRRefD19_0x_8" localSheetId="58">'FY 21-22 Budget'!$L$20:$L$28</definedName>
    <definedName name="OSRRefD19_0x_8" localSheetId="72">'FY20-21 BUDGET'!$L$20:$L$28</definedName>
    <definedName name="OSRRefD19_0x_8" localSheetId="65">'Jan 2021'!$L$20:$L$28</definedName>
    <definedName name="OSRRefD19_0x_8" localSheetId="51">'Jan 2022'!$L$20:$L$28</definedName>
    <definedName name="OSRRefD19_0x_8" localSheetId="71">'July 2020'!$L$20:$L$28</definedName>
    <definedName name="OSRRefD19_0x_8" localSheetId="57">'July 2021'!$L$20:$L$28</definedName>
    <definedName name="OSRRefD19_0x_8" localSheetId="59">'June 2021 Final'!$L$20:$L$28</definedName>
    <definedName name="OSRRefD19_0x_8" localSheetId="60">'June 2021 Pre-Audit'!$L$20:$L$28</definedName>
    <definedName name="OSRRefD19_0x_8" localSheetId="46">'June 2022'!$L$20:$L$28</definedName>
    <definedName name="OSRRefD19_0x_8" localSheetId="63">'Mar 2021'!$L$20:$L$28</definedName>
    <definedName name="OSRRefD19_0x_8" localSheetId="49">'Mar 2022'!$L$20:$L$28</definedName>
    <definedName name="OSRRefD19_0x_8" localSheetId="61">'May 2021'!$L$20:$L$28</definedName>
    <definedName name="OSRRefD19_0x_8" localSheetId="47">'May 2022'!$L$20:$L$28</definedName>
    <definedName name="OSRRefD19_0x_8" localSheetId="67">'Nov 2020'!$L$20:$L$28</definedName>
    <definedName name="OSRRefD19_0x_8" localSheetId="53">'Nov 2021'!$L$20:$L$28</definedName>
    <definedName name="OSRRefD19_0x_8" localSheetId="68">'Oct 2020'!$L$20:$L$28</definedName>
    <definedName name="OSRRefD19_0x_8" localSheetId="54">'Oct 2021'!$L$20:$L$28</definedName>
    <definedName name="OSRRefD19_0x_8" localSheetId="69">'Sep 2020'!$L$20:$L$28</definedName>
    <definedName name="OSRRefD19_0x_8" localSheetId="55">'Sep 2021'!$L$20:$L$28</definedName>
    <definedName name="OSRRefD19_0x_9" localSheetId="62">'Apr 2021'!$M$20:$M$28</definedName>
    <definedName name="OSRRefD19_0x_9" localSheetId="48">'Apr 2022'!$M$20:$M$28</definedName>
    <definedName name="OSRRefD19_0x_9" localSheetId="70">'Aug 2020'!$M$20:$M$28</definedName>
    <definedName name="OSRRefD19_0x_9" localSheetId="56">'Aug 2021'!$M$20:$M$28</definedName>
    <definedName name="OSRRefD19_0x_9" localSheetId="66">'Dec 2020'!$M$20:$M$28</definedName>
    <definedName name="OSRRefD19_0x_9" localSheetId="52">'Dec 2021'!$M$20:$M$28</definedName>
    <definedName name="OSRRefD19_0x_9" localSheetId="64">'Feb 2021'!$M$20:$M$28</definedName>
    <definedName name="OSRRefD19_0x_9" localSheetId="50">'Feb 2022'!$M$20:$M$28</definedName>
    <definedName name="OSRRefD19_0x_9" localSheetId="58">'FY 21-22 Budget'!$M$20:$M$28</definedName>
    <definedName name="OSRRefD19_0x_9" localSheetId="72">'FY20-21 BUDGET'!$M$20:$M$28</definedName>
    <definedName name="OSRRefD19_0x_9" localSheetId="65">'Jan 2021'!$M$20:$M$28</definedName>
    <definedName name="OSRRefD19_0x_9" localSheetId="51">'Jan 2022'!$M$20:$M$28</definedName>
    <definedName name="OSRRefD19_0x_9" localSheetId="71">'July 2020'!$M$20:$M$28</definedName>
    <definedName name="OSRRefD19_0x_9" localSheetId="57">'July 2021'!$M$20:$M$28</definedName>
    <definedName name="OSRRefD19_0x_9" localSheetId="59">'June 2021 Final'!$M$20:$M$28</definedName>
    <definedName name="OSRRefD19_0x_9" localSheetId="60">'June 2021 Pre-Audit'!$M$20:$M$28</definedName>
    <definedName name="OSRRefD19_0x_9" localSheetId="46">'June 2022'!$M$20:$M$28</definedName>
    <definedName name="OSRRefD19_0x_9" localSheetId="63">'Mar 2021'!$M$20:$M$28</definedName>
    <definedName name="OSRRefD19_0x_9" localSheetId="49">'Mar 2022'!$M$20:$M$28</definedName>
    <definedName name="OSRRefD19_0x_9" localSheetId="61">'May 2021'!$M$20:$M$28</definedName>
    <definedName name="OSRRefD19_0x_9" localSheetId="47">'May 2022'!$M$20:$M$28</definedName>
    <definedName name="OSRRefD19_0x_9" localSheetId="67">'Nov 2020'!$M$20:$M$28</definedName>
    <definedName name="OSRRefD19_0x_9" localSheetId="53">'Nov 2021'!$M$20:$M$28</definedName>
    <definedName name="OSRRefD19_0x_9" localSheetId="68">'Oct 2020'!$M$20:$M$28</definedName>
    <definedName name="OSRRefD19_0x_9" localSheetId="54">'Oct 2021'!$M$20:$M$28</definedName>
    <definedName name="OSRRefD19_0x_9" localSheetId="69">'Sep 2020'!$M$20:$M$28</definedName>
    <definedName name="OSRRefD19_0x_9" localSheetId="55">'Sep 2021'!$M$20:$M$28</definedName>
    <definedName name="OSRRefD29_0x" localSheetId="62">'Apr 2021'!$D$25:$N$25</definedName>
    <definedName name="OSRRefD29_0x" localSheetId="48">'Apr 2022'!$D$25:$N$25</definedName>
    <definedName name="OSRRefD29_0x" localSheetId="39">'April 2019'!$D$25:$O$25</definedName>
    <definedName name="OSRRefD29_0x" localSheetId="42">'Aug 2019'!$D$25:$O$25</definedName>
    <definedName name="OSRRefD29_0x" localSheetId="70">'Aug 2020'!$D$25:$N$25</definedName>
    <definedName name="OSRRefD29_0x" localSheetId="56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9">'Dec 2019'!$D$25:$O$25</definedName>
    <definedName name="OSRRefD29_0x" localSheetId="66">'Dec 2020'!$D$25:$N$25</definedName>
    <definedName name="OSRRefD29_0x" localSheetId="52">'Dec 2021'!$D$25:$N$25</definedName>
    <definedName name="OSRRefD29_0x" localSheetId="36">'December 2018'!$D$25:$O$25</definedName>
    <definedName name="OSRRefD29_0x" localSheetId="76">'Feb 2020'!$D$25:$O$25</definedName>
    <definedName name="OSRRefD29_0x" localSheetId="64">'Feb 2021'!$D$25:$N$25</definedName>
    <definedName name="OSRRefD29_0x" localSheetId="50">'Feb 2022'!$D$25:$N$25</definedName>
    <definedName name="OSRRefD29_0x" localSheetId="77">'February 2019'!$D$25:$O$25</definedName>
    <definedName name="OSRRefD29_0x" localSheetId="30">'FY 2018-2019 Budget'!$D$25:$O$25</definedName>
    <definedName name="OSRRefD29_0x" localSheetId="58">'FY 21-22 Budget'!$D$25:$N$25</definedName>
    <definedName name="OSRRefD29_0x" localSheetId="72">'FY20-21 BUDGET'!$D$25:$N$25</definedName>
    <definedName name="OSRRefD29_0x" localSheetId="78">'Jan 2020'!$D$25:$O$25</definedName>
    <definedName name="OSRRefD29_0x" localSheetId="65">'Jan 2021'!$D$25:$N$25</definedName>
    <definedName name="OSRRefD29_0x" localSheetId="51">'Jan 2022'!$D$25:$N$25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71">'July 2020'!$D$25:$N$25</definedName>
    <definedName name="OSRRefD29_0x" localSheetId="57">'July 2021'!$D$25:$N$25</definedName>
    <definedName name="OSRRefD29_0x" localSheetId="73">'June 2020 Pre-Audit'!$D$25:$N$25</definedName>
    <definedName name="OSRRefD29_0x" localSheetId="59">'June 2021 Final'!$D$25:$N$25</definedName>
    <definedName name="OSRRefD29_0x" localSheetId="60">'June 2021 Pre-Audit'!$D$25:$N$25</definedName>
    <definedName name="OSRRefD29_0x" localSheetId="46">'June 2022'!$D$25:$N$25</definedName>
    <definedName name="OSRRefD29_0x" localSheetId="75">'Mar 2020'!$D$25:$N$25</definedName>
    <definedName name="OSRRefD29_0x" localSheetId="63">'Mar 2021'!$D$25:$N$25</definedName>
    <definedName name="OSRRefD29_0x" localSheetId="49">'Mar 2022'!$D$25:$N$25</definedName>
    <definedName name="OSRRefD29_0x" localSheetId="38">'March 2019'!$D$25:$O$25</definedName>
    <definedName name="OSRRefD29_0x" localSheetId="74">'May 2020'!$D$25:$N$25</definedName>
    <definedName name="OSRRefD29_0x" localSheetId="61">'May 2021'!$D$25:$N$25</definedName>
    <definedName name="OSRRefD29_0x" localSheetId="47">'May 2022'!$D$25:$N$25</definedName>
    <definedName name="OSRRefD29_0x" localSheetId="45">'Nov 2019'!$D$25:$O$25</definedName>
    <definedName name="OSRRefD29_0x" localSheetId="67">'Nov 2020'!$D$25:$N$25</definedName>
    <definedName name="OSRRefD29_0x" localSheetId="53">'Nov 2021'!$D$25:$N$25</definedName>
    <definedName name="OSRRefD29_0x" localSheetId="35">'November 2018'!$D$25:$O$25</definedName>
    <definedName name="OSRRefD29_0x" localSheetId="44">'Oct 2019'!$D$25:$O$25</definedName>
    <definedName name="OSRRefD29_0x" localSheetId="68">'Oct 2020'!$D$25:$N$25</definedName>
    <definedName name="OSRRefD29_0x" localSheetId="54">'Oct 2021'!$D$25:$N$25</definedName>
    <definedName name="OSRRefD29_0x" localSheetId="34">'October 2018'!$D$25:$O$25</definedName>
    <definedName name="OSRRefD29_0x" localSheetId="69">'Sep 2020'!$D$25:$N$25</definedName>
    <definedName name="OSRRefD29_0x" localSheetId="55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62">'Apr 2021'!$D$26:$N$26</definedName>
    <definedName name="OSRRefD30_0x" localSheetId="48">'Apr 2022'!$D$26:$N$26</definedName>
    <definedName name="OSRRefD30_0x" localSheetId="39">'April 2019'!$D$26:$O$26</definedName>
    <definedName name="OSRRefD30_0x" localSheetId="42">'Aug 2019'!$D$26:$O$26</definedName>
    <definedName name="OSRRefD30_0x" localSheetId="70">'Aug 2020'!$D$26:$N$26</definedName>
    <definedName name="OSRRefD30_0x" localSheetId="56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9">'Dec 2019'!$D$26:$O$26</definedName>
    <definedName name="OSRRefD30_0x" localSheetId="66">'Dec 2020'!$D$26:$N$26</definedName>
    <definedName name="OSRRefD30_0x" localSheetId="52">'Dec 2021'!$D$26:$N$26</definedName>
    <definedName name="OSRRefD30_0x" localSheetId="36">'December 2018'!$D$26:$O$26</definedName>
    <definedName name="OSRRefD30_0x" localSheetId="76">'Feb 2020'!$D$26:$O$26</definedName>
    <definedName name="OSRRefD30_0x" localSheetId="64">'Feb 2021'!$D$26:$N$26</definedName>
    <definedName name="OSRRefD30_0x" localSheetId="50">'Feb 2022'!$D$26:$N$26</definedName>
    <definedName name="OSRRefD30_0x" localSheetId="77">'February 2019'!$D$26:$O$26</definedName>
    <definedName name="OSRRefD30_0x" localSheetId="30">'FY 2018-2019 Budget'!$D$26:$O$26</definedName>
    <definedName name="OSRRefD30_0x" localSheetId="58">'FY 21-22 Budget'!$D$26:$N$26</definedName>
    <definedName name="OSRRefD30_0x" localSheetId="72">'FY20-21 BUDGET'!$D$26:$N$26</definedName>
    <definedName name="OSRRefD30_0x" localSheetId="78">'Jan 2020'!$D$26:$O$26</definedName>
    <definedName name="OSRRefD30_0x" localSheetId="65">'Jan 2021'!$D$26:$N$26</definedName>
    <definedName name="OSRRefD30_0x" localSheetId="51">'Jan 2022'!$D$26:$N$26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71">'July 2020'!$D$26:$N$26</definedName>
    <definedName name="OSRRefD30_0x" localSheetId="57">'July 2021'!$D$26:$N$26</definedName>
    <definedName name="OSRRefD30_0x" localSheetId="73">'June 2020 Pre-Audit'!$D$26:$N$26</definedName>
    <definedName name="OSRRefD30_0x" localSheetId="59">'June 2021 Final'!$D$26:$N$26</definedName>
    <definedName name="OSRRefD30_0x" localSheetId="60">'June 2021 Pre-Audit'!$D$26:$N$26</definedName>
    <definedName name="OSRRefD30_0x" localSheetId="46">'June 2022'!$D$26:$N$26</definedName>
    <definedName name="OSRRefD30_0x" localSheetId="75">'Mar 2020'!$D$26:$N$26</definedName>
    <definedName name="OSRRefD30_0x" localSheetId="63">'Mar 2021'!$D$26:$N$26</definedName>
    <definedName name="OSRRefD30_0x" localSheetId="49">'Mar 2022'!$D$26:$N$26</definedName>
    <definedName name="OSRRefD30_0x" localSheetId="38">'March 2019'!$D$26:$O$26</definedName>
    <definedName name="OSRRefD30_0x" localSheetId="74">'May 2020'!$D$26:$N$26</definedName>
    <definedName name="OSRRefD30_0x" localSheetId="61">'May 2021'!$D$26:$N$26</definedName>
    <definedName name="OSRRefD30_0x" localSheetId="47">'May 2022'!$D$26:$N$26</definedName>
    <definedName name="OSRRefD30_0x" localSheetId="45">'Nov 2019'!$D$26:$O$26</definedName>
    <definedName name="OSRRefD30_0x" localSheetId="67">'Nov 2020'!$D$26:$N$26</definedName>
    <definedName name="OSRRefD30_0x" localSheetId="53">'Nov 2021'!$D$26:$N$26</definedName>
    <definedName name="OSRRefD30_0x" localSheetId="35">'November 2018'!$D$26:$O$26</definedName>
    <definedName name="OSRRefD30_0x" localSheetId="44">'Oct 2019'!$D$26:$O$26</definedName>
    <definedName name="OSRRefD30_0x" localSheetId="68">'Oct 2020'!$D$26:$N$26</definedName>
    <definedName name="OSRRefD30_0x" localSheetId="54">'Oct 2021'!$D$26:$N$26</definedName>
    <definedName name="OSRRefD30_0x" localSheetId="34">'October 2018'!$D$26:$O$26</definedName>
    <definedName name="OSRRefD30_0x" localSheetId="69">'Sep 2020'!$D$26:$N$26</definedName>
    <definedName name="OSRRefD30_0x" localSheetId="55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62">'Apr 2021'!$A$1:$N$64</definedName>
    <definedName name="_xlnm.Print_Area" localSheetId="48">'Apr 2022'!$A$1:$N$67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70">'Aug 2020'!$A$1:$N$64</definedName>
    <definedName name="_xlnm.Print_Area" localSheetId="56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9">'Dec 2019'!$A$1:$N$64</definedName>
    <definedName name="_xlnm.Print_Area" localSheetId="66">'Dec 2020'!$A$1:$N$64</definedName>
    <definedName name="_xlnm.Print_Area" localSheetId="52">'Dec 2021'!$A$1:$N$67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76">'Feb 2020'!$A$1:$N$64</definedName>
    <definedName name="_xlnm.Print_Area" localSheetId="64">'Feb 2021'!$A$1:$N$64</definedName>
    <definedName name="_xlnm.Print_Area" localSheetId="50">'Feb 2022'!$A$1:$N$67</definedName>
    <definedName name="_xlnm.Print_Area" localSheetId="77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58">'FY 21-22 Budget'!$A$1:$N$67</definedName>
    <definedName name="_xlnm.Print_Area" localSheetId="2">'FY2016-17 Budget'!$A$1:$N$64</definedName>
    <definedName name="_xlnm.Print_Area" localSheetId="72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78">'Jan 2020'!$A$1:$N$64</definedName>
    <definedName name="_xlnm.Print_Area" localSheetId="65">'Jan 2021'!$A$1:$N$64</definedName>
    <definedName name="_xlnm.Print_Area" localSheetId="51">'Jan 2022'!$A$1:$N$67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71">'July 2020'!$A$1:$N$64</definedName>
    <definedName name="_xlnm.Print_Area" localSheetId="57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73">'June 2020 Pre-Audit'!$A$1:$N$64</definedName>
    <definedName name="_xlnm.Print_Area" localSheetId="59">'June 2021 Final'!$A$1:$N$67</definedName>
    <definedName name="_xlnm.Print_Area" localSheetId="60">'June 2021 Pre-Audit'!$A$1:$N$67</definedName>
    <definedName name="_xlnm.Print_Area" localSheetId="46">'June 2022'!$A$1:$N$66</definedName>
    <definedName name="_xlnm.Print_Area" localSheetId="25">'Mar  2018'!$A$1:$N$64</definedName>
    <definedName name="_xlnm.Print_Area" localSheetId="11">'Mar 2017'!$A$1:$N$64</definedName>
    <definedName name="_xlnm.Print_Area" localSheetId="75">'Mar 2020'!$A$1:$N$64</definedName>
    <definedName name="_xlnm.Print_Area" localSheetId="63">'Mar 2021'!$A$1:$N$64</definedName>
    <definedName name="_xlnm.Print_Area" localSheetId="49">'Mar 2022'!$A$1:$N$67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74">'May 2020'!$A$1:$N$64</definedName>
    <definedName name="_xlnm.Print_Area" localSheetId="61">'May 2021'!$A$1:$N$64</definedName>
    <definedName name="_xlnm.Print_Area" localSheetId="47">'May 2022'!$A$1:$N$67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67">'Nov 2020'!$A$1:$N$64</definedName>
    <definedName name="_xlnm.Print_Area" localSheetId="53">'Nov 2021'!$A$1:$N$67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68">'Oct 2020'!$A$1:$N$64</definedName>
    <definedName name="_xlnm.Print_Area" localSheetId="54">'Oct 2021'!$A$1:$N$67</definedName>
    <definedName name="_xlnm.Print_Area" localSheetId="34">'October 2018'!$A$1:$N$64</definedName>
    <definedName name="_xlnm.Print_Area" localSheetId="69">'Sep 2020'!$A$1:$N$64</definedName>
    <definedName name="_xlnm.Print_Area" localSheetId="55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5" i="260" l="1"/>
  <c r="B70" i="260"/>
  <c r="C70" i="260" s="1"/>
  <c r="D70" i="260" s="1"/>
  <c r="E70" i="260" s="1"/>
  <c r="F70" i="260" s="1"/>
  <c r="G70" i="260" s="1"/>
  <c r="H70" i="260" s="1"/>
  <c r="I70" i="260" s="1"/>
  <c r="J70" i="260" s="1"/>
  <c r="K70" i="260" s="1"/>
  <c r="L70" i="260" s="1"/>
  <c r="M70" i="260" s="1"/>
  <c r="M60" i="260"/>
  <c r="L60" i="260"/>
  <c r="K60" i="260"/>
  <c r="J60" i="260"/>
  <c r="I60" i="260"/>
  <c r="H60" i="260"/>
  <c r="G60" i="260"/>
  <c r="F60" i="260"/>
  <c r="E60" i="260"/>
  <c r="D60" i="260"/>
  <c r="C60" i="260"/>
  <c r="B60" i="260"/>
  <c r="N59" i="260"/>
  <c r="N58" i="260"/>
  <c r="N57" i="260"/>
  <c r="N56" i="260"/>
  <c r="N55" i="260"/>
  <c r="N54" i="260"/>
  <c r="N53" i="260"/>
  <c r="M46" i="260"/>
  <c r="L46" i="260"/>
  <c r="K46" i="260"/>
  <c r="J46" i="260"/>
  <c r="I46" i="260"/>
  <c r="H46" i="260"/>
  <c r="G46" i="260"/>
  <c r="F46" i="260"/>
  <c r="E46" i="260"/>
  <c r="D46" i="260"/>
  <c r="C46" i="260"/>
  <c r="B46" i="260"/>
  <c r="N45" i="260"/>
  <c r="N44" i="260"/>
  <c r="N41" i="260"/>
  <c r="N40" i="260"/>
  <c r="N39" i="260"/>
  <c r="N37" i="260"/>
  <c r="M34" i="260"/>
  <c r="M38" i="260" s="1"/>
  <c r="M42" i="260" s="1"/>
  <c r="L34" i="260"/>
  <c r="K34" i="260"/>
  <c r="K38" i="260" s="1"/>
  <c r="K42" i="260" s="1"/>
  <c r="J34" i="260"/>
  <c r="J38" i="260" s="1"/>
  <c r="J42" i="260" s="1"/>
  <c r="I34" i="260"/>
  <c r="I38" i="260" s="1"/>
  <c r="I42" i="260" s="1"/>
  <c r="H34" i="260"/>
  <c r="H38" i="260" s="1"/>
  <c r="H42" i="260" s="1"/>
  <c r="G34" i="260"/>
  <c r="G38" i="260" s="1"/>
  <c r="G42" i="260" s="1"/>
  <c r="F34" i="260"/>
  <c r="F38" i="260" s="1"/>
  <c r="F42" i="260" s="1"/>
  <c r="E34" i="260"/>
  <c r="E38" i="260" s="1"/>
  <c r="E42" i="260" s="1"/>
  <c r="D34" i="260"/>
  <c r="C34" i="260"/>
  <c r="C38" i="260" s="1"/>
  <c r="C42" i="260" s="1"/>
  <c r="B34" i="260"/>
  <c r="B38" i="260" s="1"/>
  <c r="B42" i="260" s="1"/>
  <c r="N33" i="260"/>
  <c r="N32" i="260"/>
  <c r="N31" i="260"/>
  <c r="N30" i="260"/>
  <c r="M26" i="260"/>
  <c r="L26" i="260"/>
  <c r="K26" i="260"/>
  <c r="J26" i="260"/>
  <c r="I26" i="260"/>
  <c r="H26" i="260"/>
  <c r="G26" i="260"/>
  <c r="F26" i="260"/>
  <c r="E26" i="260"/>
  <c r="D26" i="260"/>
  <c r="C26" i="260"/>
  <c r="B26" i="260"/>
  <c r="M25" i="260"/>
  <c r="L25" i="260"/>
  <c r="K25" i="260"/>
  <c r="J25" i="260"/>
  <c r="I25" i="260"/>
  <c r="H25" i="260"/>
  <c r="G25" i="260"/>
  <c r="F25" i="260"/>
  <c r="E25" i="260"/>
  <c r="D25" i="260"/>
  <c r="C25" i="260"/>
  <c r="B25" i="260"/>
  <c r="M24" i="260"/>
  <c r="L24" i="260"/>
  <c r="K24" i="260"/>
  <c r="J24" i="260"/>
  <c r="I24" i="260"/>
  <c r="H24" i="260"/>
  <c r="G24" i="260"/>
  <c r="F24" i="260"/>
  <c r="E24" i="260"/>
  <c r="D24" i="260"/>
  <c r="C24" i="260"/>
  <c r="B24" i="260"/>
  <c r="M23" i="260"/>
  <c r="L23" i="260"/>
  <c r="K23" i="260"/>
  <c r="J23" i="260"/>
  <c r="J27" i="260" s="1"/>
  <c r="I23" i="260"/>
  <c r="I27" i="260" s="1"/>
  <c r="H23" i="260"/>
  <c r="G23" i="260"/>
  <c r="F23" i="260"/>
  <c r="E23" i="260"/>
  <c r="D23" i="260"/>
  <c r="C23" i="260"/>
  <c r="B23" i="260"/>
  <c r="B27" i="260" s="1"/>
  <c r="B28" i="260" s="1"/>
  <c r="M20" i="260"/>
  <c r="L20" i="260"/>
  <c r="K20" i="260"/>
  <c r="J20" i="260"/>
  <c r="I20" i="260"/>
  <c r="I48" i="260" s="1"/>
  <c r="H20" i="260"/>
  <c r="H48" i="260" s="1"/>
  <c r="G20" i="260"/>
  <c r="F20" i="260"/>
  <c r="E20" i="260"/>
  <c r="E48" i="260" s="1"/>
  <c r="D20" i="260"/>
  <c r="C20" i="260"/>
  <c r="B20" i="260"/>
  <c r="N19" i="260"/>
  <c r="N17" i="260"/>
  <c r="N16" i="260"/>
  <c r="H13" i="260"/>
  <c r="N11" i="260"/>
  <c r="M9" i="260"/>
  <c r="M13" i="260" s="1"/>
  <c r="L9" i="260"/>
  <c r="L13" i="260" s="1"/>
  <c r="K9" i="260"/>
  <c r="K13" i="260" s="1"/>
  <c r="J9" i="260"/>
  <c r="J13" i="260" s="1"/>
  <c r="I9" i="260"/>
  <c r="I13" i="260" s="1"/>
  <c r="H9" i="260"/>
  <c r="G9" i="260"/>
  <c r="G13" i="260" s="1"/>
  <c r="F9" i="260"/>
  <c r="F13" i="260" s="1"/>
  <c r="E9" i="260"/>
  <c r="E13" i="260" s="1"/>
  <c r="D9" i="260"/>
  <c r="D13" i="260" s="1"/>
  <c r="C9" i="260"/>
  <c r="C13" i="260" s="1"/>
  <c r="B9" i="260"/>
  <c r="B13" i="260" s="1"/>
  <c r="N8" i="260"/>
  <c r="N7" i="260"/>
  <c r="N6" i="260"/>
  <c r="N5" i="260"/>
  <c r="M61" i="259"/>
  <c r="B48" i="260" l="1"/>
  <c r="B63" i="260" s="1"/>
  <c r="G27" i="260"/>
  <c r="G28" i="260" s="1"/>
  <c r="H27" i="260"/>
  <c r="H28" i="260" s="1"/>
  <c r="E27" i="260"/>
  <c r="E28" i="260" s="1"/>
  <c r="F27" i="260"/>
  <c r="F28" i="260" s="1"/>
  <c r="C27" i="260"/>
  <c r="K27" i="260"/>
  <c r="K28" i="260" s="1"/>
  <c r="B71" i="260"/>
  <c r="C71" i="260" s="1"/>
  <c r="D71" i="260" s="1"/>
  <c r="E71" i="260" s="1"/>
  <c r="F71" i="260" s="1"/>
  <c r="G71" i="260" s="1"/>
  <c r="H71" i="260" s="1"/>
  <c r="I71" i="260" s="1"/>
  <c r="J71" i="260" s="1"/>
  <c r="K71" i="260" s="1"/>
  <c r="L71" i="260" s="1"/>
  <c r="M71" i="260" s="1"/>
  <c r="D27" i="260"/>
  <c r="D28" i="260" s="1"/>
  <c r="L27" i="260"/>
  <c r="L28" i="260" s="1"/>
  <c r="J48" i="260"/>
  <c r="J63" i="260" s="1"/>
  <c r="J64" i="260" s="1"/>
  <c r="J74" i="260" s="1"/>
  <c r="N60" i="260"/>
  <c r="M48" i="260"/>
  <c r="M50" i="260" s="1"/>
  <c r="M27" i="260"/>
  <c r="M28" i="260" s="1"/>
  <c r="I28" i="260"/>
  <c r="N25" i="260"/>
  <c r="N20" i="260"/>
  <c r="G48" i="260"/>
  <c r="G63" i="260" s="1"/>
  <c r="G64" i="260" s="1"/>
  <c r="G74" i="260" s="1"/>
  <c r="C28" i="260"/>
  <c r="N34" i="260"/>
  <c r="N9" i="260"/>
  <c r="N13" i="260" s="1"/>
  <c r="N26" i="260"/>
  <c r="N46" i="260"/>
  <c r="J28" i="260"/>
  <c r="C48" i="260"/>
  <c r="C50" i="260" s="1"/>
  <c r="K48" i="260"/>
  <c r="K50" i="260" s="1"/>
  <c r="F48" i="260"/>
  <c r="F63" i="260" s="1"/>
  <c r="I50" i="260"/>
  <c r="I63" i="260"/>
  <c r="I64" i="260" s="1"/>
  <c r="I74" i="260" s="1"/>
  <c r="B64" i="260"/>
  <c r="B50" i="260"/>
  <c r="C63" i="260"/>
  <c r="C64" i="260" s="1"/>
  <c r="C74" i="260" s="1"/>
  <c r="F64" i="260"/>
  <c r="F74" i="260" s="1"/>
  <c r="F50" i="260"/>
  <c r="E63" i="260"/>
  <c r="E64" i="260" s="1"/>
  <c r="E74" i="260" s="1"/>
  <c r="E50" i="260"/>
  <c r="G50" i="260"/>
  <c r="H63" i="260"/>
  <c r="H64" i="260" s="1"/>
  <c r="H74" i="260" s="1"/>
  <c r="N24" i="260"/>
  <c r="D38" i="260"/>
  <c r="D42" i="260" s="1"/>
  <c r="D48" i="260" s="1"/>
  <c r="D63" i="260" s="1"/>
  <c r="D64" i="260" s="1"/>
  <c r="D74" i="260" s="1"/>
  <c r="L38" i="260"/>
  <c r="L42" i="260" s="1"/>
  <c r="L48" i="260" s="1"/>
  <c r="N23" i="260"/>
  <c r="H50" i="260"/>
  <c r="N76" i="259"/>
  <c r="B71" i="259"/>
  <c r="L61" i="259"/>
  <c r="K61" i="259"/>
  <c r="J61" i="259"/>
  <c r="I61" i="259"/>
  <c r="H61" i="259"/>
  <c r="G61" i="259"/>
  <c r="F61" i="259"/>
  <c r="E61" i="259"/>
  <c r="D61" i="259"/>
  <c r="C61" i="259"/>
  <c r="B61" i="259"/>
  <c r="N60" i="259"/>
  <c r="N59" i="259"/>
  <c r="N58" i="259"/>
  <c r="N57" i="259"/>
  <c r="N56" i="259"/>
  <c r="N55" i="259"/>
  <c r="N54" i="259"/>
  <c r="N53" i="259"/>
  <c r="M46" i="259"/>
  <c r="L46" i="259"/>
  <c r="K46" i="259"/>
  <c r="J46" i="259"/>
  <c r="I46" i="259"/>
  <c r="H46" i="259"/>
  <c r="G46" i="259"/>
  <c r="F46" i="259"/>
  <c r="E46" i="259"/>
  <c r="D46" i="259"/>
  <c r="C46" i="259"/>
  <c r="B46" i="259"/>
  <c r="N45" i="259"/>
  <c r="N44" i="259"/>
  <c r="N41" i="259"/>
  <c r="N40" i="259"/>
  <c r="N39" i="259"/>
  <c r="N37" i="259"/>
  <c r="M34" i="259"/>
  <c r="M38" i="259" s="1"/>
  <c r="M42" i="259" s="1"/>
  <c r="L34" i="259"/>
  <c r="L38" i="259" s="1"/>
  <c r="L42" i="259" s="1"/>
  <c r="K34" i="259"/>
  <c r="K38" i="259" s="1"/>
  <c r="K42" i="259" s="1"/>
  <c r="J34" i="259"/>
  <c r="J38" i="259" s="1"/>
  <c r="J42" i="259" s="1"/>
  <c r="I34" i="259"/>
  <c r="I38" i="259" s="1"/>
  <c r="I42" i="259" s="1"/>
  <c r="H34" i="259"/>
  <c r="H38" i="259" s="1"/>
  <c r="H42" i="259" s="1"/>
  <c r="G34" i="259"/>
  <c r="G38" i="259" s="1"/>
  <c r="G42" i="259" s="1"/>
  <c r="F34" i="259"/>
  <c r="F38" i="259" s="1"/>
  <c r="F42" i="259" s="1"/>
  <c r="E34" i="259"/>
  <c r="E38" i="259" s="1"/>
  <c r="E42" i="259" s="1"/>
  <c r="D34" i="259"/>
  <c r="D38" i="259" s="1"/>
  <c r="D42" i="259" s="1"/>
  <c r="C34" i="259"/>
  <c r="C38" i="259" s="1"/>
  <c r="C42" i="259" s="1"/>
  <c r="B34" i="259"/>
  <c r="B38" i="259" s="1"/>
  <c r="B42" i="259" s="1"/>
  <c r="N33" i="259"/>
  <c r="N32" i="259"/>
  <c r="N31" i="259"/>
  <c r="N30" i="259"/>
  <c r="M26" i="259"/>
  <c r="L26" i="259"/>
  <c r="K26" i="259"/>
  <c r="J26" i="259"/>
  <c r="I26" i="259"/>
  <c r="H26" i="259"/>
  <c r="G26" i="259"/>
  <c r="F26" i="259"/>
  <c r="E26" i="259"/>
  <c r="D26" i="259"/>
  <c r="C26" i="259"/>
  <c r="B26" i="259"/>
  <c r="M25" i="259"/>
  <c r="L25" i="259"/>
  <c r="K25" i="259"/>
  <c r="J25" i="259"/>
  <c r="I25" i="259"/>
  <c r="H25" i="259"/>
  <c r="G25" i="259"/>
  <c r="F25" i="259"/>
  <c r="E25" i="259"/>
  <c r="D25" i="259"/>
  <c r="C25" i="259"/>
  <c r="B25" i="259"/>
  <c r="M24" i="259"/>
  <c r="L24" i="259"/>
  <c r="K24" i="259"/>
  <c r="J24" i="259"/>
  <c r="I24" i="259"/>
  <c r="H24" i="259"/>
  <c r="G24" i="259"/>
  <c r="F24" i="259"/>
  <c r="E24" i="259"/>
  <c r="D24" i="259"/>
  <c r="D27" i="259" s="1"/>
  <c r="C24" i="259"/>
  <c r="B24" i="259"/>
  <c r="M23" i="259"/>
  <c r="L23" i="259"/>
  <c r="K23" i="259"/>
  <c r="J23" i="259"/>
  <c r="I23" i="259"/>
  <c r="H23" i="259"/>
  <c r="G23" i="259"/>
  <c r="F23" i="259"/>
  <c r="E23" i="259"/>
  <c r="D23" i="259"/>
  <c r="C23" i="259"/>
  <c r="B23" i="259"/>
  <c r="M20" i="259"/>
  <c r="L20" i="259"/>
  <c r="K20" i="259"/>
  <c r="J20" i="259"/>
  <c r="I20" i="259"/>
  <c r="H20" i="259"/>
  <c r="G20" i="259"/>
  <c r="F20" i="259"/>
  <c r="E20" i="259"/>
  <c r="D20" i="259"/>
  <c r="D48" i="259" s="1"/>
  <c r="D64" i="259" s="1"/>
  <c r="C20" i="259"/>
  <c r="B20" i="259"/>
  <c r="N19" i="259"/>
  <c r="N17" i="259"/>
  <c r="N16" i="259"/>
  <c r="N11" i="259"/>
  <c r="M9" i="259"/>
  <c r="M13" i="259" s="1"/>
  <c r="L9" i="259"/>
  <c r="L13" i="259" s="1"/>
  <c r="K9" i="259"/>
  <c r="K13" i="259" s="1"/>
  <c r="J9" i="259"/>
  <c r="J13" i="259" s="1"/>
  <c r="I9" i="259"/>
  <c r="I13" i="259" s="1"/>
  <c r="H9" i="259"/>
  <c r="H13" i="259" s="1"/>
  <c r="G9" i="259"/>
  <c r="G13" i="259" s="1"/>
  <c r="F9" i="259"/>
  <c r="F13" i="259" s="1"/>
  <c r="E9" i="259"/>
  <c r="E13" i="259" s="1"/>
  <c r="D9" i="259"/>
  <c r="D13" i="259" s="1"/>
  <c r="C9" i="259"/>
  <c r="C13" i="259" s="1"/>
  <c r="B9" i="259"/>
  <c r="B13" i="259" s="1"/>
  <c r="N8" i="259"/>
  <c r="N7" i="259"/>
  <c r="N6" i="259"/>
  <c r="N5" i="259"/>
  <c r="L61" i="258"/>
  <c r="K63" i="260" l="1"/>
  <c r="K64" i="260" s="1"/>
  <c r="K74" i="260" s="1"/>
  <c r="J50" i="260"/>
  <c r="O60" i="260"/>
  <c r="N38" i="260"/>
  <c r="N42" i="260" s="1"/>
  <c r="N48" i="260" s="1"/>
  <c r="N63" i="260" s="1"/>
  <c r="N64" i="260" s="1"/>
  <c r="M63" i="260"/>
  <c r="M64" i="260" s="1"/>
  <c r="M74" i="260" s="1"/>
  <c r="L63" i="260"/>
  <c r="L64" i="260" s="1"/>
  <c r="L74" i="260" s="1"/>
  <c r="L50" i="260"/>
  <c r="B74" i="260"/>
  <c r="B65" i="260"/>
  <c r="D50" i="260"/>
  <c r="N27" i="260"/>
  <c r="N28" i="260" s="1"/>
  <c r="D65" i="259"/>
  <c r="D75" i="259" s="1"/>
  <c r="J27" i="259"/>
  <c r="J28" i="259" s="1"/>
  <c r="N46" i="259"/>
  <c r="C27" i="259"/>
  <c r="C48" i="259"/>
  <c r="C64" i="259" s="1"/>
  <c r="C65" i="259" s="1"/>
  <c r="C75" i="259" s="1"/>
  <c r="K48" i="259"/>
  <c r="K64" i="259" s="1"/>
  <c r="K65" i="259" s="1"/>
  <c r="K75" i="259" s="1"/>
  <c r="K27" i="259"/>
  <c r="K28" i="259" s="1"/>
  <c r="B27" i="259"/>
  <c r="B28" i="259" s="1"/>
  <c r="N20" i="259"/>
  <c r="I48" i="259"/>
  <c r="I64" i="259" s="1"/>
  <c r="I65" i="259" s="1"/>
  <c r="I75" i="259" s="1"/>
  <c r="N23" i="259"/>
  <c r="L27" i="259"/>
  <c r="L28" i="259" s="1"/>
  <c r="B48" i="259"/>
  <c r="B64" i="259" s="1"/>
  <c r="B65" i="259" s="1"/>
  <c r="M27" i="259"/>
  <c r="M28" i="259" s="1"/>
  <c r="C28" i="259"/>
  <c r="I27" i="259"/>
  <c r="I28" i="259" s="1"/>
  <c r="L48" i="259"/>
  <c r="L64" i="259" s="1"/>
  <c r="L65" i="259" s="1"/>
  <c r="L75" i="259" s="1"/>
  <c r="D28" i="259"/>
  <c r="N25" i="259"/>
  <c r="N34" i="259"/>
  <c r="J48" i="259"/>
  <c r="J64" i="259" s="1"/>
  <c r="J65" i="259" s="1"/>
  <c r="J75" i="259" s="1"/>
  <c r="N26" i="259"/>
  <c r="E48" i="259"/>
  <c r="E64" i="259" s="1"/>
  <c r="E65" i="259" s="1"/>
  <c r="E75" i="259" s="1"/>
  <c r="M48" i="259"/>
  <c r="M64" i="259" s="1"/>
  <c r="M65" i="259" s="1"/>
  <c r="M75" i="259" s="1"/>
  <c r="H27" i="259"/>
  <c r="H28" i="259" s="1"/>
  <c r="E27" i="259"/>
  <c r="E28" i="259" s="1"/>
  <c r="N38" i="259"/>
  <c r="N42" i="259" s="1"/>
  <c r="N61" i="259"/>
  <c r="D50" i="259"/>
  <c r="G48" i="259"/>
  <c r="G50" i="259" s="1"/>
  <c r="H48" i="259"/>
  <c r="H64" i="259" s="1"/>
  <c r="H65" i="259" s="1"/>
  <c r="H75" i="259" s="1"/>
  <c r="F48" i="259"/>
  <c r="F64" i="259" s="1"/>
  <c r="F65" i="259" s="1"/>
  <c r="F75" i="259" s="1"/>
  <c r="N9" i="259"/>
  <c r="F27" i="259"/>
  <c r="F28" i="259" s="1"/>
  <c r="G27" i="259"/>
  <c r="G28" i="259" s="1"/>
  <c r="N24" i="259"/>
  <c r="B72" i="259"/>
  <c r="C72" i="259" s="1"/>
  <c r="D72" i="259" s="1"/>
  <c r="E72" i="259" s="1"/>
  <c r="F72" i="259" s="1"/>
  <c r="G72" i="259" s="1"/>
  <c r="H72" i="259" s="1"/>
  <c r="I72" i="259" s="1"/>
  <c r="J72" i="259" s="1"/>
  <c r="K72" i="259" s="1"/>
  <c r="L72" i="259" s="1"/>
  <c r="M72" i="259" s="1"/>
  <c r="C71" i="259"/>
  <c r="D71" i="259" s="1"/>
  <c r="E71" i="259" s="1"/>
  <c r="F71" i="259" s="1"/>
  <c r="G71" i="259" s="1"/>
  <c r="H71" i="259" s="1"/>
  <c r="I71" i="259" s="1"/>
  <c r="J71" i="259" s="1"/>
  <c r="K71" i="259" s="1"/>
  <c r="L71" i="259" s="1"/>
  <c r="M71" i="259" s="1"/>
  <c r="N76" i="258"/>
  <c r="B71" i="258"/>
  <c r="C71" i="258" s="1"/>
  <c r="D71" i="258" s="1"/>
  <c r="E71" i="258" s="1"/>
  <c r="F71" i="258" s="1"/>
  <c r="G71" i="258" s="1"/>
  <c r="H71" i="258" s="1"/>
  <c r="I71" i="258" s="1"/>
  <c r="J71" i="258" s="1"/>
  <c r="K71" i="258" s="1"/>
  <c r="L71" i="258" s="1"/>
  <c r="M71" i="258" s="1"/>
  <c r="M61" i="258"/>
  <c r="K61" i="258"/>
  <c r="J61" i="258"/>
  <c r="I61" i="258"/>
  <c r="H61" i="258"/>
  <c r="G61" i="258"/>
  <c r="F61" i="258"/>
  <c r="E61" i="258"/>
  <c r="D61" i="258"/>
  <c r="C61" i="258"/>
  <c r="B61" i="258"/>
  <c r="N60" i="258"/>
  <c r="N59" i="258"/>
  <c r="N58" i="258"/>
  <c r="N57" i="258"/>
  <c r="N56" i="258"/>
  <c r="N55" i="258"/>
  <c r="N54" i="258"/>
  <c r="N53" i="258"/>
  <c r="M46" i="258"/>
  <c r="L46" i="258"/>
  <c r="K46" i="258"/>
  <c r="J46" i="258"/>
  <c r="I46" i="258"/>
  <c r="H46" i="258"/>
  <c r="G46" i="258"/>
  <c r="F46" i="258"/>
  <c r="E46" i="258"/>
  <c r="D46" i="258"/>
  <c r="C46" i="258"/>
  <c r="B46" i="258"/>
  <c r="N45" i="258"/>
  <c r="N44" i="258"/>
  <c r="N41" i="258"/>
  <c r="N40" i="258"/>
  <c r="N39" i="258"/>
  <c r="N37" i="258"/>
  <c r="M34" i="258"/>
  <c r="M38" i="258" s="1"/>
  <c r="M42" i="258" s="1"/>
  <c r="L34" i="258"/>
  <c r="K34" i="258"/>
  <c r="K38" i="258" s="1"/>
  <c r="K42" i="258" s="1"/>
  <c r="J34" i="258"/>
  <c r="J38" i="258" s="1"/>
  <c r="J42" i="258" s="1"/>
  <c r="I34" i="258"/>
  <c r="I38" i="258" s="1"/>
  <c r="I42" i="258" s="1"/>
  <c r="H34" i="258"/>
  <c r="H38" i="258" s="1"/>
  <c r="H42" i="258" s="1"/>
  <c r="G34" i="258"/>
  <c r="F34" i="258"/>
  <c r="F38" i="258" s="1"/>
  <c r="F42" i="258" s="1"/>
  <c r="E34" i="258"/>
  <c r="E38" i="258" s="1"/>
  <c r="E42" i="258" s="1"/>
  <c r="D34" i="258"/>
  <c r="C34" i="258"/>
  <c r="C38" i="258" s="1"/>
  <c r="C42" i="258" s="1"/>
  <c r="B34" i="258"/>
  <c r="B38" i="258" s="1"/>
  <c r="N33" i="258"/>
  <c r="N32" i="258"/>
  <c r="N31" i="258"/>
  <c r="N30" i="258"/>
  <c r="M26" i="258"/>
  <c r="L26" i="258"/>
  <c r="K26" i="258"/>
  <c r="J26" i="258"/>
  <c r="I26" i="258"/>
  <c r="H26" i="258"/>
  <c r="G26" i="258"/>
  <c r="F26" i="258"/>
  <c r="E26" i="258"/>
  <c r="D26" i="258"/>
  <c r="C26" i="258"/>
  <c r="B26" i="258"/>
  <c r="M25" i="258"/>
  <c r="L25" i="258"/>
  <c r="K25" i="258"/>
  <c r="J25" i="258"/>
  <c r="I25" i="258"/>
  <c r="H25" i="258"/>
  <c r="G25" i="258"/>
  <c r="F25" i="258"/>
  <c r="E25" i="258"/>
  <c r="D25" i="258"/>
  <c r="C25" i="258"/>
  <c r="B25" i="258"/>
  <c r="M24" i="258"/>
  <c r="L24" i="258"/>
  <c r="K24" i="258"/>
  <c r="J24" i="258"/>
  <c r="I24" i="258"/>
  <c r="H24" i="258"/>
  <c r="G24" i="258"/>
  <c r="F24" i="258"/>
  <c r="E24" i="258"/>
  <c r="D24" i="258"/>
  <c r="C24" i="258"/>
  <c r="B24" i="258"/>
  <c r="M23" i="258"/>
  <c r="L23" i="258"/>
  <c r="L27" i="258" s="1"/>
  <c r="K23" i="258"/>
  <c r="J23" i="258"/>
  <c r="I23" i="258"/>
  <c r="H23" i="258"/>
  <c r="G23" i="258"/>
  <c r="G27" i="258" s="1"/>
  <c r="G28" i="258" s="1"/>
  <c r="F23" i="258"/>
  <c r="F27" i="258" s="1"/>
  <c r="E23" i="258"/>
  <c r="D23" i="258"/>
  <c r="C23" i="258"/>
  <c r="B23" i="258"/>
  <c r="M20" i="258"/>
  <c r="L20" i="258"/>
  <c r="K20" i="258"/>
  <c r="J20" i="258"/>
  <c r="I20" i="258"/>
  <c r="H20" i="258"/>
  <c r="G20" i="258"/>
  <c r="F20" i="258"/>
  <c r="E20" i="258"/>
  <c r="D20" i="258"/>
  <c r="C20" i="258"/>
  <c r="C48" i="258" s="1"/>
  <c r="B20" i="258"/>
  <c r="N19" i="258"/>
  <c r="N17" i="258"/>
  <c r="N16" i="258"/>
  <c r="N11" i="258"/>
  <c r="M9" i="258"/>
  <c r="M13" i="258" s="1"/>
  <c r="L9" i="258"/>
  <c r="L13" i="258" s="1"/>
  <c r="K9" i="258"/>
  <c r="K13" i="258" s="1"/>
  <c r="J9" i="258"/>
  <c r="J13" i="258" s="1"/>
  <c r="I9" i="258"/>
  <c r="I13" i="258" s="1"/>
  <c r="H9" i="258"/>
  <c r="H13" i="258" s="1"/>
  <c r="G9" i="258"/>
  <c r="G13" i="258" s="1"/>
  <c r="F9" i="258"/>
  <c r="F13" i="258" s="1"/>
  <c r="E9" i="258"/>
  <c r="E13" i="258" s="1"/>
  <c r="D9" i="258"/>
  <c r="D13" i="258" s="1"/>
  <c r="C9" i="258"/>
  <c r="C13" i="258" s="1"/>
  <c r="B9" i="258"/>
  <c r="B13" i="258" s="1"/>
  <c r="N8" i="258"/>
  <c r="N7" i="258"/>
  <c r="N6" i="258"/>
  <c r="N5" i="258"/>
  <c r="K61" i="257"/>
  <c r="N76" i="257"/>
  <c r="B71" i="257"/>
  <c r="B72" i="257" s="1"/>
  <c r="C72" i="257" s="1"/>
  <c r="D72" i="257" s="1"/>
  <c r="E72" i="257" s="1"/>
  <c r="F72" i="257" s="1"/>
  <c r="G72" i="257" s="1"/>
  <c r="H72" i="257" s="1"/>
  <c r="I72" i="257" s="1"/>
  <c r="J72" i="257" s="1"/>
  <c r="K72" i="257" s="1"/>
  <c r="L72" i="257" s="1"/>
  <c r="M72" i="257" s="1"/>
  <c r="M61" i="257"/>
  <c r="L61" i="257"/>
  <c r="J61" i="257"/>
  <c r="I61" i="257"/>
  <c r="H61" i="257"/>
  <c r="G61" i="257"/>
  <c r="F61" i="257"/>
  <c r="E61" i="257"/>
  <c r="D61" i="257"/>
  <c r="C61" i="257"/>
  <c r="B61" i="257"/>
  <c r="N60" i="257"/>
  <c r="N59" i="257"/>
  <c r="N58" i="257"/>
  <c r="N57" i="257"/>
  <c r="N56" i="257"/>
  <c r="N55" i="257"/>
  <c r="N54" i="257"/>
  <c r="N53" i="257"/>
  <c r="M46" i="257"/>
  <c r="L46" i="257"/>
  <c r="K46" i="257"/>
  <c r="J46" i="257"/>
  <c r="I46" i="257"/>
  <c r="H46" i="257"/>
  <c r="G46" i="257"/>
  <c r="F46" i="257"/>
  <c r="E46" i="257"/>
  <c r="D46" i="257"/>
  <c r="C46" i="257"/>
  <c r="B46" i="257"/>
  <c r="N45" i="257"/>
  <c r="N44" i="257"/>
  <c r="N41" i="257"/>
  <c r="N40" i="257"/>
  <c r="N39" i="257"/>
  <c r="N37" i="257"/>
  <c r="M34" i="257"/>
  <c r="M38" i="257" s="1"/>
  <c r="M42" i="257" s="1"/>
  <c r="L34" i="257"/>
  <c r="L38" i="257" s="1"/>
  <c r="L42" i="257" s="1"/>
  <c r="K34" i="257"/>
  <c r="K38" i="257" s="1"/>
  <c r="K42" i="257" s="1"/>
  <c r="J34" i="257"/>
  <c r="J38" i="257" s="1"/>
  <c r="J42" i="257" s="1"/>
  <c r="I34" i="257"/>
  <c r="I38" i="257" s="1"/>
  <c r="I42" i="257" s="1"/>
  <c r="H34" i="257"/>
  <c r="H38" i="257" s="1"/>
  <c r="H42" i="257" s="1"/>
  <c r="G34" i="257"/>
  <c r="G38" i="257" s="1"/>
  <c r="G42" i="257" s="1"/>
  <c r="F34" i="257"/>
  <c r="F38" i="257" s="1"/>
  <c r="F42" i="257" s="1"/>
  <c r="E34" i="257"/>
  <c r="E38" i="257" s="1"/>
  <c r="E42" i="257" s="1"/>
  <c r="D34" i="257"/>
  <c r="D38" i="257" s="1"/>
  <c r="D42" i="257" s="1"/>
  <c r="C34" i="257"/>
  <c r="C38" i="257" s="1"/>
  <c r="C42" i="257" s="1"/>
  <c r="B34" i="257"/>
  <c r="B38" i="257" s="1"/>
  <c r="N33" i="257"/>
  <c r="N32" i="257"/>
  <c r="N31" i="257"/>
  <c r="N30" i="257"/>
  <c r="M26" i="257"/>
  <c r="L26" i="257"/>
  <c r="K26" i="257"/>
  <c r="J26" i="257"/>
  <c r="I26" i="257"/>
  <c r="H26" i="257"/>
  <c r="G26" i="257"/>
  <c r="F26" i="257"/>
  <c r="E26" i="257"/>
  <c r="D26" i="257"/>
  <c r="C26" i="257"/>
  <c r="B26" i="257"/>
  <c r="M25" i="257"/>
  <c r="L25" i="257"/>
  <c r="K25" i="257"/>
  <c r="J25" i="257"/>
  <c r="I25" i="257"/>
  <c r="H25" i="257"/>
  <c r="G25" i="257"/>
  <c r="F25" i="257"/>
  <c r="E25" i="257"/>
  <c r="D25" i="257"/>
  <c r="C25" i="257"/>
  <c r="B25" i="257"/>
  <c r="M24" i="257"/>
  <c r="L24" i="257"/>
  <c r="K24" i="257"/>
  <c r="J24" i="257"/>
  <c r="I24" i="257"/>
  <c r="H24" i="257"/>
  <c r="G24" i="257"/>
  <c r="F24" i="257"/>
  <c r="E24" i="257"/>
  <c r="D24" i="257"/>
  <c r="C24" i="257"/>
  <c r="B24" i="257"/>
  <c r="M23" i="257"/>
  <c r="L23" i="257"/>
  <c r="K23" i="257"/>
  <c r="J23" i="257"/>
  <c r="I23" i="257"/>
  <c r="H23" i="257"/>
  <c r="G23" i="257"/>
  <c r="F23" i="257"/>
  <c r="E23" i="257"/>
  <c r="D23" i="257"/>
  <c r="C23" i="257"/>
  <c r="B23" i="257"/>
  <c r="M20" i="257"/>
  <c r="L20" i="257"/>
  <c r="K20" i="257"/>
  <c r="J20" i="257"/>
  <c r="I20" i="257"/>
  <c r="H20" i="257"/>
  <c r="G20" i="257"/>
  <c r="F20" i="257"/>
  <c r="E20" i="257"/>
  <c r="D20" i="257"/>
  <c r="C20" i="257"/>
  <c r="B20" i="257"/>
  <c r="N19" i="257"/>
  <c r="N17" i="257"/>
  <c r="N16" i="257"/>
  <c r="C13" i="257"/>
  <c r="N11" i="257"/>
  <c r="M9" i="257"/>
  <c r="M13" i="257" s="1"/>
  <c r="L9" i="257"/>
  <c r="L13" i="257" s="1"/>
  <c r="K9" i="257"/>
  <c r="K13" i="257" s="1"/>
  <c r="J9" i="257"/>
  <c r="J13" i="257" s="1"/>
  <c r="I9" i="257"/>
  <c r="I13" i="257" s="1"/>
  <c r="H9" i="257"/>
  <c r="H13" i="257" s="1"/>
  <c r="G9" i="257"/>
  <c r="G13" i="257" s="1"/>
  <c r="F9" i="257"/>
  <c r="F13" i="257" s="1"/>
  <c r="E9" i="257"/>
  <c r="E13" i="257" s="1"/>
  <c r="D9" i="257"/>
  <c r="D13" i="257" s="1"/>
  <c r="C9" i="257"/>
  <c r="B9" i="257"/>
  <c r="B13" i="257" s="1"/>
  <c r="N8" i="257"/>
  <c r="N7" i="257"/>
  <c r="N6" i="257"/>
  <c r="N5" i="257"/>
  <c r="J61" i="256"/>
  <c r="N50" i="260" l="1"/>
  <c r="C65" i="260"/>
  <c r="B75" i="260"/>
  <c r="B66" i="260"/>
  <c r="B76" i="260" s="1"/>
  <c r="I50" i="259"/>
  <c r="C50" i="259"/>
  <c r="K50" i="259"/>
  <c r="F50" i="259"/>
  <c r="E50" i="259"/>
  <c r="N27" i="259"/>
  <c r="N28" i="259" s="1"/>
  <c r="L50" i="259"/>
  <c r="B50" i="259"/>
  <c r="J50" i="259"/>
  <c r="N48" i="259"/>
  <c r="N64" i="259" s="1"/>
  <c r="G64" i="259"/>
  <c r="G65" i="259" s="1"/>
  <c r="G75" i="259" s="1"/>
  <c r="O61" i="259"/>
  <c r="N13" i="259"/>
  <c r="B75" i="259"/>
  <c r="B66" i="259"/>
  <c r="H50" i="259"/>
  <c r="M50" i="259"/>
  <c r="J48" i="258"/>
  <c r="C27" i="258"/>
  <c r="H27" i="258"/>
  <c r="H28" i="258" s="1"/>
  <c r="I27" i="258"/>
  <c r="I28" i="258" s="1"/>
  <c r="N9" i="258"/>
  <c r="F28" i="258"/>
  <c r="N24" i="258"/>
  <c r="K27" i="258"/>
  <c r="K28" i="258" s="1"/>
  <c r="N46" i="258"/>
  <c r="F48" i="258"/>
  <c r="F64" i="258" s="1"/>
  <c r="F65" i="258" s="1"/>
  <c r="F75" i="258" s="1"/>
  <c r="H48" i="258"/>
  <c r="H64" i="258" s="1"/>
  <c r="H65" i="258" s="1"/>
  <c r="H75" i="258" s="1"/>
  <c r="N61" i="258"/>
  <c r="K48" i="258"/>
  <c r="K64" i="258" s="1"/>
  <c r="K65" i="258" s="1"/>
  <c r="K75" i="258" s="1"/>
  <c r="C50" i="258"/>
  <c r="C28" i="258"/>
  <c r="M48" i="258"/>
  <c r="M64" i="258" s="1"/>
  <c r="M65" i="258" s="1"/>
  <c r="M75" i="258" s="1"/>
  <c r="N26" i="258"/>
  <c r="N25" i="258"/>
  <c r="N27" i="258" s="1"/>
  <c r="N28" i="258" s="1"/>
  <c r="J27" i="258"/>
  <c r="J28" i="258" s="1"/>
  <c r="L38" i="258"/>
  <c r="L42" i="258" s="1"/>
  <c r="L48" i="258" s="1"/>
  <c r="N23" i="258"/>
  <c r="L28" i="258"/>
  <c r="N34" i="258"/>
  <c r="B72" i="258"/>
  <c r="C72" i="258" s="1"/>
  <c r="D72" i="258" s="1"/>
  <c r="E72" i="258" s="1"/>
  <c r="F72" i="258" s="1"/>
  <c r="G72" i="258" s="1"/>
  <c r="H72" i="258" s="1"/>
  <c r="I72" i="258" s="1"/>
  <c r="J72" i="258" s="1"/>
  <c r="K72" i="258" s="1"/>
  <c r="L72" i="258" s="1"/>
  <c r="M72" i="258" s="1"/>
  <c r="N20" i="258"/>
  <c r="I48" i="258"/>
  <c r="I64" i="258" s="1"/>
  <c r="I65" i="258" s="1"/>
  <c r="I75" i="258" s="1"/>
  <c r="E27" i="258"/>
  <c r="E28" i="258" s="1"/>
  <c r="M27" i="258"/>
  <c r="M28" i="258" s="1"/>
  <c r="D38" i="258"/>
  <c r="D42" i="258" s="1"/>
  <c r="D48" i="258" s="1"/>
  <c r="D64" i="258" s="1"/>
  <c r="D65" i="258" s="1"/>
  <c r="D75" i="258" s="1"/>
  <c r="J64" i="258"/>
  <c r="J65" i="258" s="1"/>
  <c r="J75" i="258" s="1"/>
  <c r="C64" i="258"/>
  <c r="C65" i="258" s="1"/>
  <c r="C75" i="258" s="1"/>
  <c r="B42" i="258"/>
  <c r="B48" i="258" s="1"/>
  <c r="B64" i="258" s="1"/>
  <c r="B65" i="258" s="1"/>
  <c r="N13" i="258"/>
  <c r="E48" i="258"/>
  <c r="E64" i="258" s="1"/>
  <c r="E65" i="258" s="1"/>
  <c r="E75" i="258" s="1"/>
  <c r="B27" i="258"/>
  <c r="B28" i="258" s="1"/>
  <c r="M50" i="258"/>
  <c r="G38" i="258"/>
  <c r="G42" i="258" s="1"/>
  <c r="G48" i="258" s="1"/>
  <c r="G64" i="258" s="1"/>
  <c r="G65" i="258" s="1"/>
  <c r="G75" i="258" s="1"/>
  <c r="F50" i="258"/>
  <c r="D27" i="258"/>
  <c r="D28" i="258" s="1"/>
  <c r="J50" i="258"/>
  <c r="G48" i="257"/>
  <c r="M27" i="257"/>
  <c r="M28" i="257" s="1"/>
  <c r="E27" i="257"/>
  <c r="E28" i="257" s="1"/>
  <c r="D48" i="257"/>
  <c r="D64" i="257" s="1"/>
  <c r="D65" i="257" s="1"/>
  <c r="D75" i="257" s="1"/>
  <c r="L48" i="257"/>
  <c r="L64" i="257" s="1"/>
  <c r="L65" i="257" s="1"/>
  <c r="L75" i="257" s="1"/>
  <c r="J27" i="257"/>
  <c r="J28" i="257" s="1"/>
  <c r="J48" i="257"/>
  <c r="J64" i="257" s="1"/>
  <c r="J65" i="257" s="1"/>
  <c r="J75" i="257" s="1"/>
  <c r="I48" i="257"/>
  <c r="I64" i="257" s="1"/>
  <c r="I65" i="257" s="1"/>
  <c r="I75" i="257" s="1"/>
  <c r="E48" i="257"/>
  <c r="E64" i="257" s="1"/>
  <c r="E65" i="257" s="1"/>
  <c r="E75" i="257" s="1"/>
  <c r="M48" i="257"/>
  <c r="B27" i="257"/>
  <c r="B28" i="257" s="1"/>
  <c r="N20" i="257"/>
  <c r="C71" i="257"/>
  <c r="D71" i="257" s="1"/>
  <c r="E71" i="257" s="1"/>
  <c r="F71" i="257" s="1"/>
  <c r="G71" i="257" s="1"/>
  <c r="H71" i="257" s="1"/>
  <c r="I71" i="257" s="1"/>
  <c r="J71" i="257" s="1"/>
  <c r="K71" i="257" s="1"/>
  <c r="L71" i="257" s="1"/>
  <c r="M71" i="257" s="1"/>
  <c r="I27" i="257"/>
  <c r="I28" i="257" s="1"/>
  <c r="N46" i="257"/>
  <c r="D27" i="257"/>
  <c r="D28" i="257" s="1"/>
  <c r="L27" i="257"/>
  <c r="L28" i="257" s="1"/>
  <c r="N34" i="257"/>
  <c r="N61" i="257"/>
  <c r="C48" i="257"/>
  <c r="C50" i="257" s="1"/>
  <c r="K48" i="257"/>
  <c r="K50" i="257" s="1"/>
  <c r="F27" i="257"/>
  <c r="F28" i="257" s="1"/>
  <c r="N24" i="257"/>
  <c r="H27" i="257"/>
  <c r="H28" i="257" s="1"/>
  <c r="F48" i="257"/>
  <c r="F50" i="257" s="1"/>
  <c r="N9" i="257"/>
  <c r="N13" i="257" s="1"/>
  <c r="N26" i="257"/>
  <c r="G27" i="257"/>
  <c r="G28" i="257" s="1"/>
  <c r="H48" i="257"/>
  <c r="H50" i="257" s="1"/>
  <c r="C27" i="257"/>
  <c r="C28" i="257" s="1"/>
  <c r="K27" i="257"/>
  <c r="K28" i="257" s="1"/>
  <c r="N25" i="257"/>
  <c r="G50" i="257"/>
  <c r="D50" i="257"/>
  <c r="B42" i="257"/>
  <c r="B48" i="257" s="1"/>
  <c r="N38" i="257"/>
  <c r="N42" i="257" s="1"/>
  <c r="F64" i="257"/>
  <c r="F65" i="257" s="1"/>
  <c r="F75" i="257" s="1"/>
  <c r="M64" i="257"/>
  <c r="M65" i="257" s="1"/>
  <c r="M75" i="257" s="1"/>
  <c r="M50" i="257"/>
  <c r="G64" i="257"/>
  <c r="G65" i="257" s="1"/>
  <c r="G75" i="257" s="1"/>
  <c r="H64" i="257"/>
  <c r="H65" i="257" s="1"/>
  <c r="H75" i="257" s="1"/>
  <c r="N23" i="257"/>
  <c r="N76" i="256"/>
  <c r="B71" i="256"/>
  <c r="B72" i="256" s="1"/>
  <c r="C72" i="256" s="1"/>
  <c r="D72" i="256" s="1"/>
  <c r="E72" i="256" s="1"/>
  <c r="F72" i="256" s="1"/>
  <c r="G72" i="256" s="1"/>
  <c r="H72" i="256" s="1"/>
  <c r="I72" i="256" s="1"/>
  <c r="J72" i="256" s="1"/>
  <c r="K72" i="256" s="1"/>
  <c r="L72" i="256" s="1"/>
  <c r="M72" i="256" s="1"/>
  <c r="M61" i="256"/>
  <c r="L61" i="256"/>
  <c r="K61" i="256"/>
  <c r="I61" i="256"/>
  <c r="H61" i="256"/>
  <c r="G61" i="256"/>
  <c r="F61" i="256"/>
  <c r="E61" i="256"/>
  <c r="D61" i="256"/>
  <c r="C61" i="256"/>
  <c r="B61" i="256"/>
  <c r="N60" i="256"/>
  <c r="N59" i="256"/>
  <c r="N58" i="256"/>
  <c r="N57" i="256"/>
  <c r="N56" i="256"/>
  <c r="N55" i="256"/>
  <c r="N54" i="256"/>
  <c r="N53" i="256"/>
  <c r="M46" i="256"/>
  <c r="L46" i="256"/>
  <c r="K46" i="256"/>
  <c r="J46" i="256"/>
  <c r="I46" i="256"/>
  <c r="H46" i="256"/>
  <c r="G46" i="256"/>
  <c r="F46" i="256"/>
  <c r="E46" i="256"/>
  <c r="D46" i="256"/>
  <c r="C46" i="256"/>
  <c r="B46" i="256"/>
  <c r="N45" i="256"/>
  <c r="N44" i="256"/>
  <c r="N41" i="256"/>
  <c r="N40" i="256"/>
  <c r="N39" i="256"/>
  <c r="N37" i="256"/>
  <c r="M34" i="256"/>
  <c r="M38" i="256" s="1"/>
  <c r="M42" i="256" s="1"/>
  <c r="L34" i="256"/>
  <c r="L38" i="256" s="1"/>
  <c r="L42" i="256" s="1"/>
  <c r="K34" i="256"/>
  <c r="K38" i="256" s="1"/>
  <c r="K42" i="256" s="1"/>
  <c r="J34" i="256"/>
  <c r="J38" i="256" s="1"/>
  <c r="J42" i="256" s="1"/>
  <c r="I34" i="256"/>
  <c r="I38" i="256" s="1"/>
  <c r="I42" i="256" s="1"/>
  <c r="H34" i="256"/>
  <c r="H38" i="256" s="1"/>
  <c r="H42" i="256" s="1"/>
  <c r="G34" i="256"/>
  <c r="F34" i="256"/>
  <c r="F38" i="256" s="1"/>
  <c r="F42" i="256" s="1"/>
  <c r="E34" i="256"/>
  <c r="E38" i="256" s="1"/>
  <c r="E42" i="256" s="1"/>
  <c r="D34" i="256"/>
  <c r="D38" i="256" s="1"/>
  <c r="D42" i="256" s="1"/>
  <c r="C34" i="256"/>
  <c r="C38" i="256" s="1"/>
  <c r="C42" i="256" s="1"/>
  <c r="B34" i="256"/>
  <c r="B38" i="256" s="1"/>
  <c r="N33" i="256"/>
  <c r="N32" i="256"/>
  <c r="N31" i="256"/>
  <c r="N30" i="256"/>
  <c r="M26" i="256"/>
  <c r="L26" i="256"/>
  <c r="K26" i="256"/>
  <c r="J26" i="256"/>
  <c r="I26" i="256"/>
  <c r="H26" i="256"/>
  <c r="G26" i="256"/>
  <c r="F26" i="256"/>
  <c r="E26" i="256"/>
  <c r="D26" i="256"/>
  <c r="C26" i="256"/>
  <c r="B26" i="256"/>
  <c r="M25" i="256"/>
  <c r="L25" i="256"/>
  <c r="K25" i="256"/>
  <c r="J25" i="256"/>
  <c r="I25" i="256"/>
  <c r="H25" i="256"/>
  <c r="G25" i="256"/>
  <c r="F25" i="256"/>
  <c r="E25" i="256"/>
  <c r="D25" i="256"/>
  <c r="C25" i="256"/>
  <c r="B25" i="256"/>
  <c r="M24" i="256"/>
  <c r="L24" i="256"/>
  <c r="K24" i="256"/>
  <c r="J24" i="256"/>
  <c r="I24" i="256"/>
  <c r="H24" i="256"/>
  <c r="G24" i="256"/>
  <c r="F24" i="256"/>
  <c r="E24" i="256"/>
  <c r="D24" i="256"/>
  <c r="C24" i="256"/>
  <c r="B24" i="256"/>
  <c r="M23" i="256"/>
  <c r="L23" i="256"/>
  <c r="K23" i="256"/>
  <c r="J23" i="256"/>
  <c r="J27" i="256" s="1"/>
  <c r="I23" i="256"/>
  <c r="H23" i="256"/>
  <c r="H27" i="256" s="1"/>
  <c r="G23" i="256"/>
  <c r="F23" i="256"/>
  <c r="E23" i="256"/>
  <c r="D23" i="256"/>
  <c r="C23" i="256"/>
  <c r="B23" i="256"/>
  <c r="B27" i="256" s="1"/>
  <c r="M20" i="256"/>
  <c r="L20" i="256"/>
  <c r="L48" i="256" s="1"/>
  <c r="L64" i="256" s="1"/>
  <c r="K20" i="256"/>
  <c r="J20" i="256"/>
  <c r="I20" i="256"/>
  <c r="H20" i="256"/>
  <c r="G20" i="256"/>
  <c r="F20" i="256"/>
  <c r="E20" i="256"/>
  <c r="D20" i="256"/>
  <c r="D48" i="256" s="1"/>
  <c r="C20" i="256"/>
  <c r="B20" i="256"/>
  <c r="N19" i="256"/>
  <c r="N17" i="256"/>
  <c r="N16" i="256"/>
  <c r="N11" i="256"/>
  <c r="M9" i="256"/>
  <c r="M13" i="256" s="1"/>
  <c r="L9" i="256"/>
  <c r="L13" i="256" s="1"/>
  <c r="K9" i="256"/>
  <c r="K13" i="256" s="1"/>
  <c r="J9" i="256"/>
  <c r="J13" i="256" s="1"/>
  <c r="I9" i="256"/>
  <c r="I13" i="256" s="1"/>
  <c r="H9" i="256"/>
  <c r="H13" i="256" s="1"/>
  <c r="G9" i="256"/>
  <c r="G13" i="256" s="1"/>
  <c r="F9" i="256"/>
  <c r="F13" i="256" s="1"/>
  <c r="E9" i="256"/>
  <c r="E13" i="256" s="1"/>
  <c r="D9" i="256"/>
  <c r="D13" i="256" s="1"/>
  <c r="C9" i="256"/>
  <c r="C13" i="256" s="1"/>
  <c r="B9" i="256"/>
  <c r="B13" i="256" s="1"/>
  <c r="N8" i="256"/>
  <c r="N7" i="256"/>
  <c r="N6" i="256"/>
  <c r="N5" i="256"/>
  <c r="D65" i="260" l="1"/>
  <c r="C75" i="260"/>
  <c r="C66" i="260"/>
  <c r="C76" i="260" s="1"/>
  <c r="N50" i="259"/>
  <c r="N65" i="259"/>
  <c r="B76" i="259"/>
  <c r="B67" i="259"/>
  <c r="B77" i="259" s="1"/>
  <c r="C66" i="259"/>
  <c r="H50" i="258"/>
  <c r="O61" i="258"/>
  <c r="E50" i="258"/>
  <c r="K50" i="258"/>
  <c r="L64" i="258"/>
  <c r="L65" i="258" s="1"/>
  <c r="L75" i="258" s="1"/>
  <c r="L50" i="258"/>
  <c r="D50" i="258"/>
  <c r="I50" i="258"/>
  <c r="B75" i="258"/>
  <c r="B66" i="258"/>
  <c r="G50" i="258"/>
  <c r="N38" i="258"/>
  <c r="N42" i="258" s="1"/>
  <c r="N48" i="258" s="1"/>
  <c r="N64" i="258" s="1"/>
  <c r="N65" i="258" s="1"/>
  <c r="B50" i="258"/>
  <c r="K64" i="257"/>
  <c r="K65" i="257" s="1"/>
  <c r="K75" i="257" s="1"/>
  <c r="C64" i="257"/>
  <c r="C65" i="257" s="1"/>
  <c r="C75" i="257" s="1"/>
  <c r="L50" i="257"/>
  <c r="J50" i="257"/>
  <c r="N48" i="257"/>
  <c r="N64" i="257" s="1"/>
  <c r="N65" i="257" s="1"/>
  <c r="N27" i="257"/>
  <c r="N28" i="257" s="1"/>
  <c r="E50" i="257"/>
  <c r="I50" i="257"/>
  <c r="O61" i="257"/>
  <c r="B64" i="257"/>
  <c r="B65" i="257" s="1"/>
  <c r="B50" i="257"/>
  <c r="C27" i="256"/>
  <c r="E48" i="256"/>
  <c r="M48" i="256"/>
  <c r="F48" i="256"/>
  <c r="F64" i="256" s="1"/>
  <c r="F65" i="256" s="1"/>
  <c r="F75" i="256" s="1"/>
  <c r="K27" i="256"/>
  <c r="K28" i="256" s="1"/>
  <c r="E27" i="256"/>
  <c r="E28" i="256" s="1"/>
  <c r="M27" i="256"/>
  <c r="M28" i="256" s="1"/>
  <c r="J48" i="256"/>
  <c r="J64" i="256" s="1"/>
  <c r="J65" i="256" s="1"/>
  <c r="J75" i="256" s="1"/>
  <c r="N46" i="256"/>
  <c r="D64" i="256"/>
  <c r="N34" i="256"/>
  <c r="I27" i="256"/>
  <c r="I28" i="256" s="1"/>
  <c r="N24" i="256"/>
  <c r="H28" i="256"/>
  <c r="N61" i="256"/>
  <c r="C28" i="256"/>
  <c r="N25" i="256"/>
  <c r="B28" i="256"/>
  <c r="J28" i="256"/>
  <c r="N26" i="256"/>
  <c r="N20" i="256"/>
  <c r="H48" i="256"/>
  <c r="H50" i="256" s="1"/>
  <c r="D27" i="256"/>
  <c r="D28" i="256" s="1"/>
  <c r="L27" i="256"/>
  <c r="L28" i="256" s="1"/>
  <c r="M64" i="256"/>
  <c r="N9" i="256"/>
  <c r="N13" i="256" s="1"/>
  <c r="F27" i="256"/>
  <c r="F28" i="256" s="1"/>
  <c r="I48" i="256"/>
  <c r="I64" i="256" s="1"/>
  <c r="I65" i="256" s="1"/>
  <c r="I75" i="256" s="1"/>
  <c r="C71" i="256"/>
  <c r="D71" i="256" s="1"/>
  <c r="E71" i="256" s="1"/>
  <c r="F71" i="256" s="1"/>
  <c r="G71" i="256" s="1"/>
  <c r="H71" i="256" s="1"/>
  <c r="I71" i="256" s="1"/>
  <c r="J71" i="256" s="1"/>
  <c r="K71" i="256" s="1"/>
  <c r="L71" i="256" s="1"/>
  <c r="M71" i="256" s="1"/>
  <c r="C48" i="256"/>
  <c r="C64" i="256" s="1"/>
  <c r="C65" i="256" s="1"/>
  <c r="C75" i="256" s="1"/>
  <c r="K48" i="256"/>
  <c r="K50" i="256" s="1"/>
  <c r="G27" i="256"/>
  <c r="G28" i="256" s="1"/>
  <c r="M65" i="256"/>
  <c r="M75" i="256" s="1"/>
  <c r="D50" i="256"/>
  <c r="D65" i="256"/>
  <c r="D75" i="256" s="1"/>
  <c r="L65" i="256"/>
  <c r="L75" i="256" s="1"/>
  <c r="L50" i="256"/>
  <c r="E64" i="256"/>
  <c r="E65" i="256" s="1"/>
  <c r="E75" i="256" s="1"/>
  <c r="B42" i="256"/>
  <c r="B48" i="256" s="1"/>
  <c r="N23" i="256"/>
  <c r="E50" i="256"/>
  <c r="M50" i="256"/>
  <c r="G38" i="256"/>
  <c r="G42" i="256" s="1"/>
  <c r="G48" i="256" s="1"/>
  <c r="D75" i="260" l="1"/>
  <c r="D66" i="260"/>
  <c r="D76" i="260" s="1"/>
  <c r="E65" i="260"/>
  <c r="D66" i="259"/>
  <c r="C76" i="259"/>
  <c r="C67" i="259"/>
  <c r="C77" i="259" s="1"/>
  <c r="N50" i="258"/>
  <c r="B76" i="258"/>
  <c r="C66" i="258"/>
  <c r="B67" i="258"/>
  <c r="B77" i="258" s="1"/>
  <c r="N50" i="257"/>
  <c r="B75" i="257"/>
  <c r="B66" i="257"/>
  <c r="H64" i="256"/>
  <c r="H65" i="256" s="1"/>
  <c r="H75" i="256" s="1"/>
  <c r="C50" i="256"/>
  <c r="N38" i="256"/>
  <c r="N42" i="256" s="1"/>
  <c r="N48" i="256" s="1"/>
  <c r="N64" i="256" s="1"/>
  <c r="N65" i="256" s="1"/>
  <c r="J50" i="256"/>
  <c r="F50" i="256"/>
  <c r="O61" i="256"/>
  <c r="I50" i="256"/>
  <c r="B64" i="256"/>
  <c r="B65" i="256" s="1"/>
  <c r="B75" i="256" s="1"/>
  <c r="B50" i="256"/>
  <c r="N27" i="256"/>
  <c r="N28" i="256" s="1"/>
  <c r="K64" i="256"/>
  <c r="K65" i="256" s="1"/>
  <c r="K75" i="256" s="1"/>
  <c r="G64" i="256"/>
  <c r="G65" i="256" s="1"/>
  <c r="G75" i="256" s="1"/>
  <c r="G50" i="256"/>
  <c r="E75" i="260" l="1"/>
  <c r="E66" i="260"/>
  <c r="E76" i="260" s="1"/>
  <c r="F65" i="260"/>
  <c r="E66" i="259"/>
  <c r="D76" i="259"/>
  <c r="D67" i="259"/>
  <c r="D77" i="259" s="1"/>
  <c r="D66" i="258"/>
  <c r="C76" i="258"/>
  <c r="C67" i="258"/>
  <c r="C77" i="258" s="1"/>
  <c r="B76" i="257"/>
  <c r="B67" i="257"/>
  <c r="B77" i="257" s="1"/>
  <c r="C66" i="257"/>
  <c r="N50" i="256"/>
  <c r="B66" i="256"/>
  <c r="C66" i="256" s="1"/>
  <c r="F75" i="260" l="1"/>
  <c r="F66" i="260"/>
  <c r="F76" i="260" s="1"/>
  <c r="G65" i="260"/>
  <c r="F66" i="259"/>
  <c r="E76" i="259"/>
  <c r="E67" i="259"/>
  <c r="E77" i="259" s="1"/>
  <c r="E66" i="258"/>
  <c r="D76" i="258"/>
  <c r="D67" i="258"/>
  <c r="D77" i="258" s="1"/>
  <c r="C76" i="257"/>
  <c r="D66" i="257"/>
  <c r="C67" i="257"/>
  <c r="C77" i="257" s="1"/>
  <c r="B67" i="256"/>
  <c r="B77" i="256" s="1"/>
  <c r="B76" i="256"/>
  <c r="C67" i="256"/>
  <c r="C77" i="256" s="1"/>
  <c r="D66" i="256"/>
  <c r="C76" i="256"/>
  <c r="G75" i="260" l="1"/>
  <c r="G66" i="260"/>
  <c r="G76" i="260" s="1"/>
  <c r="H65" i="260"/>
  <c r="G66" i="259"/>
  <c r="F76" i="259"/>
  <c r="F67" i="259"/>
  <c r="F77" i="259" s="1"/>
  <c r="E76" i="258"/>
  <c r="E67" i="258"/>
  <c r="E77" i="258" s="1"/>
  <c r="F66" i="258"/>
  <c r="E66" i="257"/>
  <c r="D76" i="257"/>
  <c r="D67" i="257"/>
  <c r="D77" i="257" s="1"/>
  <c r="E66" i="256"/>
  <c r="D76" i="256"/>
  <c r="D67" i="256"/>
  <c r="D77" i="256" s="1"/>
  <c r="H66" i="260" l="1"/>
  <c r="H76" i="260" s="1"/>
  <c r="H75" i="260"/>
  <c r="I65" i="260"/>
  <c r="G76" i="259"/>
  <c r="G67" i="259"/>
  <c r="G77" i="259" s="1"/>
  <c r="H66" i="259"/>
  <c r="F76" i="258"/>
  <c r="F67" i="258"/>
  <c r="F77" i="258" s="1"/>
  <c r="G66" i="258"/>
  <c r="F66" i="257"/>
  <c r="E76" i="257"/>
  <c r="E67" i="257"/>
  <c r="E77" i="257" s="1"/>
  <c r="F66" i="256"/>
  <c r="E76" i="256"/>
  <c r="E67" i="256"/>
  <c r="E77" i="256" s="1"/>
  <c r="I61" i="255"/>
  <c r="N76" i="255"/>
  <c r="B71" i="255"/>
  <c r="B72" i="255" s="1"/>
  <c r="C72" i="255" s="1"/>
  <c r="D72" i="255" s="1"/>
  <c r="E72" i="255" s="1"/>
  <c r="F72" i="255" s="1"/>
  <c r="G72" i="255" s="1"/>
  <c r="H72" i="255" s="1"/>
  <c r="I72" i="255" s="1"/>
  <c r="J72" i="255" s="1"/>
  <c r="K72" i="255" s="1"/>
  <c r="L72" i="255" s="1"/>
  <c r="M72" i="255" s="1"/>
  <c r="M61" i="255"/>
  <c r="L61" i="255"/>
  <c r="K61" i="255"/>
  <c r="J61" i="255"/>
  <c r="H61" i="255"/>
  <c r="G61" i="255"/>
  <c r="F61" i="255"/>
  <c r="E61" i="255"/>
  <c r="D61" i="255"/>
  <c r="C61" i="255"/>
  <c r="B61" i="255"/>
  <c r="N60" i="255"/>
  <c r="N59" i="255"/>
  <c r="N58" i="255"/>
  <c r="N57" i="255"/>
  <c r="N56" i="255"/>
  <c r="N55" i="255"/>
  <c r="N54" i="255"/>
  <c r="N53" i="255"/>
  <c r="M46" i="255"/>
  <c r="L46" i="255"/>
  <c r="K46" i="255"/>
  <c r="J46" i="255"/>
  <c r="I46" i="255"/>
  <c r="H46" i="255"/>
  <c r="G46" i="255"/>
  <c r="F46" i="255"/>
  <c r="E46" i="255"/>
  <c r="D46" i="255"/>
  <c r="C46" i="255"/>
  <c r="B46" i="255"/>
  <c r="N45" i="255"/>
  <c r="N44" i="255"/>
  <c r="N41" i="255"/>
  <c r="N40" i="255"/>
  <c r="N39" i="255"/>
  <c r="N37" i="255"/>
  <c r="M34" i="255"/>
  <c r="M38" i="255" s="1"/>
  <c r="M42" i="255" s="1"/>
  <c r="L34" i="255"/>
  <c r="L38" i="255" s="1"/>
  <c r="L42" i="255" s="1"/>
  <c r="K34" i="255"/>
  <c r="K38" i="255" s="1"/>
  <c r="K42" i="255" s="1"/>
  <c r="J34" i="255"/>
  <c r="J38" i="255" s="1"/>
  <c r="J42" i="255" s="1"/>
  <c r="I34" i="255"/>
  <c r="I38" i="255" s="1"/>
  <c r="I42" i="255" s="1"/>
  <c r="H34" i="255"/>
  <c r="H38" i="255" s="1"/>
  <c r="H42" i="255" s="1"/>
  <c r="G34" i="255"/>
  <c r="G38" i="255" s="1"/>
  <c r="G42" i="255" s="1"/>
  <c r="F34" i="255"/>
  <c r="F38" i="255" s="1"/>
  <c r="F42" i="255" s="1"/>
  <c r="E34" i="255"/>
  <c r="E38" i="255" s="1"/>
  <c r="E42" i="255" s="1"/>
  <c r="D34" i="255"/>
  <c r="D38" i="255" s="1"/>
  <c r="D42" i="255" s="1"/>
  <c r="C34" i="255"/>
  <c r="C38" i="255" s="1"/>
  <c r="C42" i="255" s="1"/>
  <c r="B34" i="255"/>
  <c r="B38" i="255" s="1"/>
  <c r="N33" i="255"/>
  <c r="N32" i="255"/>
  <c r="N31" i="255"/>
  <c r="N30" i="255"/>
  <c r="M26" i="255"/>
  <c r="L26" i="255"/>
  <c r="K26" i="255"/>
  <c r="J26" i="255"/>
  <c r="I26" i="255"/>
  <c r="H26" i="255"/>
  <c r="G26" i="255"/>
  <c r="F26" i="255"/>
  <c r="E26" i="255"/>
  <c r="D26" i="255"/>
  <c r="C26" i="255"/>
  <c r="B26" i="255"/>
  <c r="M25" i="255"/>
  <c r="L25" i="255"/>
  <c r="K25" i="255"/>
  <c r="J25" i="255"/>
  <c r="I25" i="255"/>
  <c r="H25" i="255"/>
  <c r="G25" i="255"/>
  <c r="F25" i="255"/>
  <c r="E25" i="255"/>
  <c r="D25" i="255"/>
  <c r="C25" i="255"/>
  <c r="B25" i="255"/>
  <c r="M24" i="255"/>
  <c r="L24" i="255"/>
  <c r="K24" i="255"/>
  <c r="J24" i="255"/>
  <c r="I24" i="255"/>
  <c r="H24" i="255"/>
  <c r="G24" i="255"/>
  <c r="F24" i="255"/>
  <c r="F27" i="255" s="1"/>
  <c r="E24" i="255"/>
  <c r="D24" i="255"/>
  <c r="C24" i="255"/>
  <c r="B24" i="255"/>
  <c r="M23" i="255"/>
  <c r="M27" i="255" s="1"/>
  <c r="M28" i="255" s="1"/>
  <c r="L23" i="255"/>
  <c r="K23" i="255"/>
  <c r="J23" i="255"/>
  <c r="I23" i="255"/>
  <c r="H23" i="255"/>
  <c r="G23" i="255"/>
  <c r="F23" i="255"/>
  <c r="E23" i="255"/>
  <c r="D23" i="255"/>
  <c r="C23" i="255"/>
  <c r="B23" i="255"/>
  <c r="M20" i="255"/>
  <c r="L20" i="255"/>
  <c r="K20" i="255"/>
  <c r="J20" i="255"/>
  <c r="I20" i="255"/>
  <c r="H20" i="255"/>
  <c r="G20" i="255"/>
  <c r="F20" i="255"/>
  <c r="E20" i="255"/>
  <c r="D20" i="255"/>
  <c r="C20" i="255"/>
  <c r="B20" i="255"/>
  <c r="N19" i="255"/>
  <c r="N17" i="255"/>
  <c r="N16" i="255"/>
  <c r="N20" i="255" s="1"/>
  <c r="J13" i="255"/>
  <c r="N11" i="255"/>
  <c r="M9" i="255"/>
  <c r="M13" i="255" s="1"/>
  <c r="L9" i="255"/>
  <c r="L13" i="255" s="1"/>
  <c r="K9" i="255"/>
  <c r="K13" i="255" s="1"/>
  <c r="J9" i="255"/>
  <c r="I9" i="255"/>
  <c r="I13" i="255" s="1"/>
  <c r="H9" i="255"/>
  <c r="H13" i="255" s="1"/>
  <c r="G9" i="255"/>
  <c r="G13" i="255" s="1"/>
  <c r="F9" i="255"/>
  <c r="F13" i="255" s="1"/>
  <c r="E9" i="255"/>
  <c r="E13" i="255" s="1"/>
  <c r="D9" i="255"/>
  <c r="D13" i="255" s="1"/>
  <c r="C9" i="255"/>
  <c r="C13" i="255" s="1"/>
  <c r="B9" i="255"/>
  <c r="B13" i="255" s="1"/>
  <c r="N8" i="255"/>
  <c r="N7" i="255"/>
  <c r="N6" i="255"/>
  <c r="N5" i="255"/>
  <c r="H61" i="254"/>
  <c r="J65" i="260" l="1"/>
  <c r="I75" i="260"/>
  <c r="I66" i="260"/>
  <c r="I76" i="260" s="1"/>
  <c r="H67" i="259"/>
  <c r="H77" i="259" s="1"/>
  <c r="H76" i="259"/>
  <c r="I66" i="259"/>
  <c r="G76" i="258"/>
  <c r="G67" i="258"/>
  <c r="G77" i="258" s="1"/>
  <c r="H66" i="258"/>
  <c r="F76" i="257"/>
  <c r="F67" i="257"/>
  <c r="F77" i="257" s="1"/>
  <c r="G66" i="257"/>
  <c r="G66" i="256"/>
  <c r="F76" i="256"/>
  <c r="F67" i="256"/>
  <c r="F77" i="256" s="1"/>
  <c r="C27" i="255"/>
  <c r="C28" i="255" s="1"/>
  <c r="D48" i="255"/>
  <c r="K27" i="255"/>
  <c r="K28" i="255" s="1"/>
  <c r="E27" i="255"/>
  <c r="E28" i="255" s="1"/>
  <c r="L48" i="255"/>
  <c r="C48" i="255"/>
  <c r="C50" i="255" s="1"/>
  <c r="K48" i="255"/>
  <c r="K64" i="255" s="1"/>
  <c r="K65" i="255" s="1"/>
  <c r="K75" i="255" s="1"/>
  <c r="I27" i="255"/>
  <c r="I28" i="255" s="1"/>
  <c r="N9" i="255"/>
  <c r="H48" i="255"/>
  <c r="H64" i="255" s="1"/>
  <c r="H65" i="255" s="1"/>
  <c r="H75" i="255" s="1"/>
  <c r="J48" i="255"/>
  <c r="J50" i="255" s="1"/>
  <c r="N34" i="255"/>
  <c r="N61" i="255"/>
  <c r="N26" i="255"/>
  <c r="G27" i="255"/>
  <c r="G28" i="255" s="1"/>
  <c r="N46" i="255"/>
  <c r="N24" i="255"/>
  <c r="E48" i="255"/>
  <c r="E64" i="255" s="1"/>
  <c r="E65" i="255" s="1"/>
  <c r="E75" i="255" s="1"/>
  <c r="M48" i="255"/>
  <c r="M64" i="255" s="1"/>
  <c r="M65" i="255" s="1"/>
  <c r="M75" i="255" s="1"/>
  <c r="H27" i="255"/>
  <c r="H28" i="255" s="1"/>
  <c r="D27" i="255"/>
  <c r="D28" i="255" s="1"/>
  <c r="L27" i="255"/>
  <c r="L28" i="255" s="1"/>
  <c r="N25" i="255"/>
  <c r="F48" i="255"/>
  <c r="F64" i="255" s="1"/>
  <c r="F65" i="255" s="1"/>
  <c r="F75" i="255" s="1"/>
  <c r="C71" i="255"/>
  <c r="D71" i="255" s="1"/>
  <c r="E71" i="255" s="1"/>
  <c r="F71" i="255" s="1"/>
  <c r="G71" i="255" s="1"/>
  <c r="H71" i="255" s="1"/>
  <c r="I71" i="255" s="1"/>
  <c r="J71" i="255" s="1"/>
  <c r="K71" i="255" s="1"/>
  <c r="L71" i="255" s="1"/>
  <c r="M71" i="255" s="1"/>
  <c r="F28" i="255"/>
  <c r="G48" i="255"/>
  <c r="B27" i="255"/>
  <c r="B28" i="255" s="1"/>
  <c r="J27" i="255"/>
  <c r="J28" i="255" s="1"/>
  <c r="D50" i="255"/>
  <c r="I48" i="255"/>
  <c r="I64" i="255" s="1"/>
  <c r="I65" i="255" s="1"/>
  <c r="I75" i="255" s="1"/>
  <c r="N38" i="255"/>
  <c r="N42" i="255" s="1"/>
  <c r="D64" i="255"/>
  <c r="D65" i="255" s="1"/>
  <c r="D75" i="255" s="1"/>
  <c r="L64" i="255"/>
  <c r="L65" i="255" s="1"/>
  <c r="L75" i="255" s="1"/>
  <c r="G64" i="255"/>
  <c r="G65" i="255"/>
  <c r="G75" i="255" s="1"/>
  <c r="L50" i="255"/>
  <c r="B42" i="255"/>
  <c r="B48" i="255" s="1"/>
  <c r="B64" i="255" s="1"/>
  <c r="B65" i="255" s="1"/>
  <c r="N23" i="255"/>
  <c r="G50" i="255"/>
  <c r="N76" i="254"/>
  <c r="B71" i="254"/>
  <c r="C71" i="254" s="1"/>
  <c r="D71" i="254" s="1"/>
  <c r="E71" i="254" s="1"/>
  <c r="F71" i="254" s="1"/>
  <c r="G71" i="254" s="1"/>
  <c r="H71" i="254" s="1"/>
  <c r="I71" i="254" s="1"/>
  <c r="J71" i="254" s="1"/>
  <c r="K71" i="254" s="1"/>
  <c r="L71" i="254" s="1"/>
  <c r="M71" i="254" s="1"/>
  <c r="M61" i="254"/>
  <c r="L61" i="254"/>
  <c r="K61" i="254"/>
  <c r="J61" i="254"/>
  <c r="I61" i="254"/>
  <c r="G61" i="254"/>
  <c r="F61" i="254"/>
  <c r="E61" i="254"/>
  <c r="D61" i="254"/>
  <c r="C61" i="254"/>
  <c r="B61" i="254"/>
  <c r="N60" i="254"/>
  <c r="N59" i="254"/>
  <c r="N58" i="254"/>
  <c r="N57" i="254"/>
  <c r="N56" i="254"/>
  <c r="N55" i="254"/>
  <c r="N54" i="254"/>
  <c r="N53" i="254"/>
  <c r="M46" i="254"/>
  <c r="L46" i="254"/>
  <c r="K46" i="254"/>
  <c r="J46" i="254"/>
  <c r="I46" i="254"/>
  <c r="H46" i="254"/>
  <c r="G46" i="254"/>
  <c r="F46" i="254"/>
  <c r="E46" i="254"/>
  <c r="D46" i="254"/>
  <c r="C46" i="254"/>
  <c r="B46" i="254"/>
  <c r="N45" i="254"/>
  <c r="N44" i="254"/>
  <c r="N41" i="254"/>
  <c r="N40" i="254"/>
  <c r="N39" i="254"/>
  <c r="N37" i="254"/>
  <c r="M34" i="254"/>
  <c r="M38" i="254" s="1"/>
  <c r="M42" i="254" s="1"/>
  <c r="L34" i="254"/>
  <c r="L38" i="254" s="1"/>
  <c r="L42" i="254" s="1"/>
  <c r="K34" i="254"/>
  <c r="K38" i="254" s="1"/>
  <c r="K42" i="254" s="1"/>
  <c r="J34" i="254"/>
  <c r="J38" i="254" s="1"/>
  <c r="J42" i="254" s="1"/>
  <c r="I34" i="254"/>
  <c r="I38" i="254" s="1"/>
  <c r="I42" i="254" s="1"/>
  <c r="H34" i="254"/>
  <c r="H38" i="254" s="1"/>
  <c r="H42" i="254" s="1"/>
  <c r="G34" i="254"/>
  <c r="G38" i="254" s="1"/>
  <c r="G42" i="254" s="1"/>
  <c r="F34" i="254"/>
  <c r="F38" i="254" s="1"/>
  <c r="F42" i="254" s="1"/>
  <c r="E34" i="254"/>
  <c r="E38" i="254" s="1"/>
  <c r="E42" i="254" s="1"/>
  <c r="D34" i="254"/>
  <c r="D38" i="254" s="1"/>
  <c r="D42" i="254" s="1"/>
  <c r="C34" i="254"/>
  <c r="C38" i="254" s="1"/>
  <c r="C42" i="254" s="1"/>
  <c r="B34" i="254"/>
  <c r="B38" i="254" s="1"/>
  <c r="N33" i="254"/>
  <c r="N32" i="254"/>
  <c r="N31" i="254"/>
  <c r="N30" i="254"/>
  <c r="M26" i="254"/>
  <c r="L26" i="254"/>
  <c r="K26" i="254"/>
  <c r="J26" i="254"/>
  <c r="I26" i="254"/>
  <c r="H26" i="254"/>
  <c r="G26" i="254"/>
  <c r="F26" i="254"/>
  <c r="E26" i="254"/>
  <c r="D26" i="254"/>
  <c r="C26" i="254"/>
  <c r="B26" i="254"/>
  <c r="M25" i="254"/>
  <c r="L25" i="254"/>
  <c r="K25" i="254"/>
  <c r="J25" i="254"/>
  <c r="I25" i="254"/>
  <c r="H25" i="254"/>
  <c r="G25" i="254"/>
  <c r="F25" i="254"/>
  <c r="E25" i="254"/>
  <c r="D25" i="254"/>
  <c r="C25" i="254"/>
  <c r="B25" i="254"/>
  <c r="M24" i="254"/>
  <c r="L24" i="254"/>
  <c r="K24" i="254"/>
  <c r="J24" i="254"/>
  <c r="I24" i="254"/>
  <c r="H24" i="254"/>
  <c r="G24" i="254"/>
  <c r="F24" i="254"/>
  <c r="E24" i="254"/>
  <c r="D24" i="254"/>
  <c r="C24" i="254"/>
  <c r="B24" i="254"/>
  <c r="M23" i="254"/>
  <c r="L23" i="254"/>
  <c r="K23" i="254"/>
  <c r="J23" i="254"/>
  <c r="I23" i="254"/>
  <c r="H23" i="254"/>
  <c r="G23" i="254"/>
  <c r="F23" i="254"/>
  <c r="E23" i="254"/>
  <c r="D23" i="254"/>
  <c r="C23" i="254"/>
  <c r="B23" i="254"/>
  <c r="M20" i="254"/>
  <c r="L20" i="254"/>
  <c r="K20" i="254"/>
  <c r="J20" i="254"/>
  <c r="I20" i="254"/>
  <c r="H20" i="254"/>
  <c r="G20" i="254"/>
  <c r="F20" i="254"/>
  <c r="E20" i="254"/>
  <c r="D20" i="254"/>
  <c r="C20" i="254"/>
  <c r="B20" i="254"/>
  <c r="N19" i="254"/>
  <c r="N17" i="254"/>
  <c r="N16" i="254"/>
  <c r="N11" i="254"/>
  <c r="M9" i="254"/>
  <c r="M13" i="254" s="1"/>
  <c r="L9" i="254"/>
  <c r="L13" i="254" s="1"/>
  <c r="K9" i="254"/>
  <c r="K13" i="254" s="1"/>
  <c r="J9" i="254"/>
  <c r="J13" i="254" s="1"/>
  <c r="I9" i="254"/>
  <c r="I13" i="254" s="1"/>
  <c r="H9" i="254"/>
  <c r="H13" i="254" s="1"/>
  <c r="G9" i="254"/>
  <c r="G13" i="254" s="1"/>
  <c r="F9" i="254"/>
  <c r="F13" i="254" s="1"/>
  <c r="E9" i="254"/>
  <c r="E13" i="254" s="1"/>
  <c r="D9" i="254"/>
  <c r="D13" i="254" s="1"/>
  <c r="C9" i="254"/>
  <c r="C13" i="254" s="1"/>
  <c r="B9" i="254"/>
  <c r="B13" i="254" s="1"/>
  <c r="N8" i="254"/>
  <c r="N7" i="254"/>
  <c r="N6" i="254"/>
  <c r="N5" i="254"/>
  <c r="G61" i="253"/>
  <c r="K65" i="260" l="1"/>
  <c r="J75" i="260"/>
  <c r="J66" i="260"/>
  <c r="J76" i="260" s="1"/>
  <c r="I76" i="259"/>
  <c r="I67" i="259"/>
  <c r="I77" i="259" s="1"/>
  <c r="J66" i="259"/>
  <c r="H76" i="258"/>
  <c r="H67" i="258"/>
  <c r="H77" i="258" s="1"/>
  <c r="I66" i="258"/>
  <c r="G76" i="257"/>
  <c r="G67" i="257"/>
  <c r="G77" i="257" s="1"/>
  <c r="H66" i="257"/>
  <c r="G76" i="256"/>
  <c r="G67" i="256"/>
  <c r="G77" i="256" s="1"/>
  <c r="H66" i="256"/>
  <c r="K50" i="255"/>
  <c r="C64" i="255"/>
  <c r="C65" i="255" s="1"/>
  <c r="C75" i="255" s="1"/>
  <c r="F50" i="255"/>
  <c r="N27" i="255"/>
  <c r="N28" i="255" s="1"/>
  <c r="O61" i="255"/>
  <c r="N13" i="255"/>
  <c r="H50" i="255"/>
  <c r="M50" i="255"/>
  <c r="J64" i="255"/>
  <c r="J65" i="255" s="1"/>
  <c r="J75" i="255" s="1"/>
  <c r="E50" i="255"/>
  <c r="N48" i="255"/>
  <c r="N64" i="255" s="1"/>
  <c r="B50" i="255"/>
  <c r="I50" i="255"/>
  <c r="B75" i="255"/>
  <c r="B66" i="255"/>
  <c r="B27" i="254"/>
  <c r="B28" i="254" s="1"/>
  <c r="J27" i="254"/>
  <c r="J28" i="254" s="1"/>
  <c r="B72" i="254"/>
  <c r="C72" i="254" s="1"/>
  <c r="D72" i="254" s="1"/>
  <c r="E72" i="254" s="1"/>
  <c r="F72" i="254" s="1"/>
  <c r="G72" i="254" s="1"/>
  <c r="H72" i="254" s="1"/>
  <c r="I72" i="254" s="1"/>
  <c r="J72" i="254" s="1"/>
  <c r="K72" i="254" s="1"/>
  <c r="L72" i="254" s="1"/>
  <c r="M72" i="254" s="1"/>
  <c r="I48" i="254"/>
  <c r="C27" i="254"/>
  <c r="K27" i="254"/>
  <c r="I64" i="254"/>
  <c r="I65" i="254" s="1"/>
  <c r="I75" i="254" s="1"/>
  <c r="J48" i="254"/>
  <c r="J64" i="254" s="1"/>
  <c r="J65" i="254" s="1"/>
  <c r="J75" i="254" s="1"/>
  <c r="G27" i="254"/>
  <c r="G28" i="254" s="1"/>
  <c r="N34" i="254"/>
  <c r="G48" i="254"/>
  <c r="G64" i="254" s="1"/>
  <c r="G65" i="254" s="1"/>
  <c r="G75" i="254" s="1"/>
  <c r="N20" i="254"/>
  <c r="F48" i="254"/>
  <c r="F50" i="254" s="1"/>
  <c r="N9" i="254"/>
  <c r="N13" i="254" s="1"/>
  <c r="C28" i="254"/>
  <c r="K28" i="254"/>
  <c r="H48" i="254"/>
  <c r="H64" i="254" s="1"/>
  <c r="H65" i="254" s="1"/>
  <c r="H75" i="254" s="1"/>
  <c r="E27" i="254"/>
  <c r="E28" i="254" s="1"/>
  <c r="M27" i="254"/>
  <c r="M28" i="254" s="1"/>
  <c r="N46" i="254"/>
  <c r="N24" i="254"/>
  <c r="D27" i="254"/>
  <c r="D28" i="254" s="1"/>
  <c r="F27" i="254"/>
  <c r="F28" i="254" s="1"/>
  <c r="N26" i="254"/>
  <c r="N61" i="254"/>
  <c r="N25" i="254"/>
  <c r="L27" i="254"/>
  <c r="L28" i="254" s="1"/>
  <c r="H27" i="254"/>
  <c r="H28" i="254" s="1"/>
  <c r="C48" i="254"/>
  <c r="C64" i="254" s="1"/>
  <c r="C65" i="254" s="1"/>
  <c r="C75" i="254" s="1"/>
  <c r="K48" i="254"/>
  <c r="K64" i="254" s="1"/>
  <c r="K65" i="254" s="1"/>
  <c r="K75" i="254" s="1"/>
  <c r="E48" i="254"/>
  <c r="E50" i="254" s="1"/>
  <c r="M48" i="254"/>
  <c r="M50" i="254" s="1"/>
  <c r="I27" i="254"/>
  <c r="I28" i="254" s="1"/>
  <c r="I50" i="254"/>
  <c r="F64" i="254"/>
  <c r="F65" i="254" s="1"/>
  <c r="F75" i="254" s="1"/>
  <c r="D48" i="254"/>
  <c r="D64" i="254" s="1"/>
  <c r="D65" i="254" s="1"/>
  <c r="D75" i="254" s="1"/>
  <c r="L48" i="254"/>
  <c r="L64" i="254" s="1"/>
  <c r="L65" i="254" s="1"/>
  <c r="L75" i="254" s="1"/>
  <c r="B42" i="254"/>
  <c r="B48" i="254" s="1"/>
  <c r="B64" i="254" s="1"/>
  <c r="B65" i="254" s="1"/>
  <c r="N38" i="254"/>
  <c r="N42" i="254" s="1"/>
  <c r="B50" i="254"/>
  <c r="N23" i="254"/>
  <c r="N76" i="253"/>
  <c r="B71" i="253"/>
  <c r="B72" i="253" s="1"/>
  <c r="C72" i="253" s="1"/>
  <c r="D72" i="253" s="1"/>
  <c r="E72" i="253" s="1"/>
  <c r="F72" i="253" s="1"/>
  <c r="G72" i="253" s="1"/>
  <c r="H72" i="253" s="1"/>
  <c r="I72" i="253" s="1"/>
  <c r="J72" i="253" s="1"/>
  <c r="K72" i="253" s="1"/>
  <c r="L72" i="253" s="1"/>
  <c r="M72" i="253" s="1"/>
  <c r="M61" i="253"/>
  <c r="L61" i="253"/>
  <c r="K61" i="253"/>
  <c r="J61" i="253"/>
  <c r="I61" i="253"/>
  <c r="H61" i="253"/>
  <c r="F61" i="253"/>
  <c r="E61" i="253"/>
  <c r="D61" i="253"/>
  <c r="C61" i="253"/>
  <c r="B61" i="253"/>
  <c r="N60" i="253"/>
  <c r="N59" i="253"/>
  <c r="N58" i="253"/>
  <c r="N57" i="253"/>
  <c r="N56" i="253"/>
  <c r="N55" i="253"/>
  <c r="N54" i="253"/>
  <c r="N53" i="253"/>
  <c r="M46" i="253"/>
  <c r="L46" i="253"/>
  <c r="K46" i="253"/>
  <c r="J46" i="253"/>
  <c r="I46" i="253"/>
  <c r="H46" i="253"/>
  <c r="G46" i="253"/>
  <c r="F46" i="253"/>
  <c r="E46" i="253"/>
  <c r="D46" i="253"/>
  <c r="C46" i="253"/>
  <c r="B46" i="253"/>
  <c r="N45" i="253"/>
  <c r="N44" i="253"/>
  <c r="N41" i="253"/>
  <c r="N40" i="253"/>
  <c r="N39" i="253"/>
  <c r="N37" i="253"/>
  <c r="M34" i="253"/>
  <c r="M38" i="253" s="1"/>
  <c r="M42" i="253" s="1"/>
  <c r="L34" i="253"/>
  <c r="L38" i="253" s="1"/>
  <c r="L42" i="253" s="1"/>
  <c r="K34" i="253"/>
  <c r="K38" i="253" s="1"/>
  <c r="K42" i="253" s="1"/>
  <c r="J34" i="253"/>
  <c r="J38" i="253" s="1"/>
  <c r="J42" i="253" s="1"/>
  <c r="I34" i="253"/>
  <c r="I38" i="253" s="1"/>
  <c r="I42" i="253" s="1"/>
  <c r="H34" i="253"/>
  <c r="H38" i="253" s="1"/>
  <c r="H42" i="253" s="1"/>
  <c r="G34" i="253"/>
  <c r="G38" i="253" s="1"/>
  <c r="G42" i="253" s="1"/>
  <c r="F34" i="253"/>
  <c r="F38" i="253" s="1"/>
  <c r="F42" i="253" s="1"/>
  <c r="E34" i="253"/>
  <c r="E38" i="253" s="1"/>
  <c r="E42" i="253" s="1"/>
  <c r="D34" i="253"/>
  <c r="D38" i="253" s="1"/>
  <c r="D42" i="253" s="1"/>
  <c r="C34" i="253"/>
  <c r="C38" i="253" s="1"/>
  <c r="C42" i="253" s="1"/>
  <c r="B34" i="253"/>
  <c r="B38" i="253" s="1"/>
  <c r="B42" i="253" s="1"/>
  <c r="N33" i="253"/>
  <c r="N32" i="253"/>
  <c r="N31" i="253"/>
  <c r="N30" i="253"/>
  <c r="M26" i="253"/>
  <c r="L26" i="253"/>
  <c r="K26" i="253"/>
  <c r="J26" i="253"/>
  <c r="I26" i="253"/>
  <c r="H26" i="253"/>
  <c r="G26" i="253"/>
  <c r="F26" i="253"/>
  <c r="E26" i="253"/>
  <c r="D26" i="253"/>
  <c r="C26" i="253"/>
  <c r="B26" i="253"/>
  <c r="M25" i="253"/>
  <c r="L25" i="253"/>
  <c r="K25" i="253"/>
  <c r="J25" i="253"/>
  <c r="I25" i="253"/>
  <c r="H25" i="253"/>
  <c r="G25" i="253"/>
  <c r="F25" i="253"/>
  <c r="E25" i="253"/>
  <c r="D25" i="253"/>
  <c r="C25" i="253"/>
  <c r="B25" i="253"/>
  <c r="M24" i="253"/>
  <c r="L24" i="253"/>
  <c r="K24" i="253"/>
  <c r="J24" i="253"/>
  <c r="I24" i="253"/>
  <c r="H24" i="253"/>
  <c r="G24" i="253"/>
  <c r="F24" i="253"/>
  <c r="E24" i="253"/>
  <c r="D24" i="253"/>
  <c r="C24" i="253"/>
  <c r="B24" i="253"/>
  <c r="M23" i="253"/>
  <c r="L23" i="253"/>
  <c r="K23" i="253"/>
  <c r="J23" i="253"/>
  <c r="I23" i="253"/>
  <c r="H23" i="253"/>
  <c r="H27" i="253" s="1"/>
  <c r="G23" i="253"/>
  <c r="F23" i="253"/>
  <c r="E23" i="253"/>
  <c r="D23" i="253"/>
  <c r="C23" i="253"/>
  <c r="B23" i="253"/>
  <c r="M20" i="253"/>
  <c r="L20" i="253"/>
  <c r="L48" i="253" s="1"/>
  <c r="K20" i="253"/>
  <c r="J20" i="253"/>
  <c r="I20" i="253"/>
  <c r="H20" i="253"/>
  <c r="G20" i="253"/>
  <c r="F20" i="253"/>
  <c r="E20" i="253"/>
  <c r="D20" i="253"/>
  <c r="D48" i="253" s="1"/>
  <c r="C20" i="253"/>
  <c r="B20" i="253"/>
  <c r="N19" i="253"/>
  <c r="N17" i="253"/>
  <c r="N16" i="253"/>
  <c r="N11" i="253"/>
  <c r="M9" i="253"/>
  <c r="M13" i="253" s="1"/>
  <c r="L9" i="253"/>
  <c r="L13" i="253" s="1"/>
  <c r="K9" i="253"/>
  <c r="K13" i="253" s="1"/>
  <c r="J9" i="253"/>
  <c r="J13" i="253" s="1"/>
  <c r="I9" i="253"/>
  <c r="I13" i="253" s="1"/>
  <c r="H9" i="253"/>
  <c r="H13" i="253" s="1"/>
  <c r="G9" i="253"/>
  <c r="G13" i="253" s="1"/>
  <c r="F9" i="253"/>
  <c r="F13" i="253" s="1"/>
  <c r="E9" i="253"/>
  <c r="E13" i="253" s="1"/>
  <c r="D9" i="253"/>
  <c r="D13" i="253" s="1"/>
  <c r="C9" i="253"/>
  <c r="C13" i="253" s="1"/>
  <c r="B9" i="253"/>
  <c r="B13" i="253" s="1"/>
  <c r="N8" i="253"/>
  <c r="N7" i="253"/>
  <c r="N6" i="253"/>
  <c r="N5" i="253"/>
  <c r="F61" i="252"/>
  <c r="L65" i="260" l="1"/>
  <c r="K75" i="260"/>
  <c r="K66" i="260"/>
  <c r="K76" i="260" s="1"/>
  <c r="J76" i="259"/>
  <c r="J67" i="259"/>
  <c r="J77" i="259" s="1"/>
  <c r="K66" i="259"/>
  <c r="I76" i="258"/>
  <c r="I67" i="258"/>
  <c r="I77" i="258" s="1"/>
  <c r="J66" i="258"/>
  <c r="H76" i="257"/>
  <c r="H67" i="257"/>
  <c r="H77" i="257" s="1"/>
  <c r="I66" i="257"/>
  <c r="H76" i="256"/>
  <c r="H67" i="256"/>
  <c r="H77" i="256" s="1"/>
  <c r="I66" i="256"/>
  <c r="N46" i="253"/>
  <c r="N65" i="255"/>
  <c r="N50" i="255"/>
  <c r="B76" i="255"/>
  <c r="B67" i="255"/>
  <c r="B77" i="255" s="1"/>
  <c r="C66" i="255"/>
  <c r="H50" i="254"/>
  <c r="L50" i="254"/>
  <c r="J50" i="254"/>
  <c r="E64" i="254"/>
  <c r="E65" i="254" s="1"/>
  <c r="E75" i="254" s="1"/>
  <c r="N48" i="254"/>
  <c r="N64" i="254"/>
  <c r="N65" i="254" s="1"/>
  <c r="G50" i="254"/>
  <c r="O61" i="254"/>
  <c r="D50" i="254"/>
  <c r="M64" i="254"/>
  <c r="M65" i="254" s="1"/>
  <c r="M75" i="254" s="1"/>
  <c r="N27" i="254"/>
  <c r="N28" i="254" s="1"/>
  <c r="K50" i="254"/>
  <c r="C50" i="254"/>
  <c r="B75" i="254"/>
  <c r="B66" i="254"/>
  <c r="E48" i="253"/>
  <c r="E50" i="253" s="1"/>
  <c r="M48" i="253"/>
  <c r="M64" i="253" s="1"/>
  <c r="M65" i="253" s="1"/>
  <c r="M75" i="253" s="1"/>
  <c r="K27" i="253"/>
  <c r="K28" i="253" s="1"/>
  <c r="C27" i="253"/>
  <c r="I48" i="253"/>
  <c r="I64" i="253" s="1"/>
  <c r="I65" i="253" s="1"/>
  <c r="I75" i="253" s="1"/>
  <c r="N34" i="253"/>
  <c r="C28" i="253"/>
  <c r="H48" i="253"/>
  <c r="H50" i="253" s="1"/>
  <c r="C71" i="253"/>
  <c r="D71" i="253" s="1"/>
  <c r="E71" i="253" s="1"/>
  <c r="F71" i="253" s="1"/>
  <c r="G71" i="253" s="1"/>
  <c r="H71" i="253" s="1"/>
  <c r="I71" i="253" s="1"/>
  <c r="J71" i="253" s="1"/>
  <c r="K71" i="253" s="1"/>
  <c r="L71" i="253" s="1"/>
  <c r="M71" i="253" s="1"/>
  <c r="M27" i="253"/>
  <c r="M28" i="253" s="1"/>
  <c r="E27" i="253"/>
  <c r="E28" i="253" s="1"/>
  <c r="B48" i="253"/>
  <c r="B50" i="253" s="1"/>
  <c r="F27" i="253"/>
  <c r="F28" i="253" s="1"/>
  <c r="J48" i="253"/>
  <c r="J64" i="253" s="1"/>
  <c r="J65" i="253" s="1"/>
  <c r="J75" i="253" s="1"/>
  <c r="N20" i="253"/>
  <c r="N61" i="253"/>
  <c r="G27" i="253"/>
  <c r="G28" i="253" s="1"/>
  <c r="E64" i="253"/>
  <c r="E65" i="253" s="1"/>
  <c r="E75" i="253" s="1"/>
  <c r="H28" i="253"/>
  <c r="N24" i="253"/>
  <c r="L27" i="253"/>
  <c r="L28" i="253" s="1"/>
  <c r="N26" i="253"/>
  <c r="F48" i="253"/>
  <c r="F64" i="253" s="1"/>
  <c r="F65" i="253" s="1"/>
  <c r="F75" i="253" s="1"/>
  <c r="I27" i="253"/>
  <c r="I28" i="253" s="1"/>
  <c r="G48" i="253"/>
  <c r="G64" i="253" s="1"/>
  <c r="G65" i="253" s="1"/>
  <c r="G75" i="253" s="1"/>
  <c r="B27" i="253"/>
  <c r="B28" i="253" s="1"/>
  <c r="J27" i="253"/>
  <c r="J28" i="253" s="1"/>
  <c r="N9" i="253"/>
  <c r="N13" i="253" s="1"/>
  <c r="N25" i="253"/>
  <c r="D64" i="253"/>
  <c r="D65" i="253" s="1"/>
  <c r="D75" i="253" s="1"/>
  <c r="L64" i="253"/>
  <c r="L65" i="253" s="1"/>
  <c r="L75" i="253" s="1"/>
  <c r="D50" i="253"/>
  <c r="L50" i="253"/>
  <c r="C48" i="253"/>
  <c r="C64" i="253" s="1"/>
  <c r="C65" i="253" s="1"/>
  <c r="C75" i="253" s="1"/>
  <c r="K48" i="253"/>
  <c r="K64" i="253" s="1"/>
  <c r="K65" i="253" s="1"/>
  <c r="K75" i="253" s="1"/>
  <c r="B64" i="253"/>
  <c r="B65" i="253" s="1"/>
  <c r="N23" i="253"/>
  <c r="N38" i="253"/>
  <c r="N42" i="253" s="1"/>
  <c r="D27" i="253"/>
  <c r="D28" i="253" s="1"/>
  <c r="N76" i="252"/>
  <c r="B71" i="252"/>
  <c r="B72" i="252" s="1"/>
  <c r="C72" i="252" s="1"/>
  <c r="D72" i="252" s="1"/>
  <c r="E72" i="252" s="1"/>
  <c r="F72" i="252" s="1"/>
  <c r="G72" i="252" s="1"/>
  <c r="H72" i="252" s="1"/>
  <c r="I72" i="252" s="1"/>
  <c r="J72" i="252" s="1"/>
  <c r="K72" i="252" s="1"/>
  <c r="L72" i="252" s="1"/>
  <c r="M72" i="252" s="1"/>
  <c r="M61" i="252"/>
  <c r="L61" i="252"/>
  <c r="K61" i="252"/>
  <c r="J61" i="252"/>
  <c r="I61" i="252"/>
  <c r="H61" i="252"/>
  <c r="G61" i="252"/>
  <c r="E61" i="252"/>
  <c r="D61" i="252"/>
  <c r="C61" i="252"/>
  <c r="B61" i="252"/>
  <c r="N60" i="252"/>
  <c r="N59" i="252"/>
  <c r="N58" i="252"/>
  <c r="N57" i="252"/>
  <c r="N56" i="252"/>
  <c r="N55" i="252"/>
  <c r="N54" i="252"/>
  <c r="N53" i="252"/>
  <c r="M46" i="252"/>
  <c r="L46" i="252"/>
  <c r="K46" i="252"/>
  <c r="J46" i="252"/>
  <c r="I46" i="252"/>
  <c r="H46" i="252"/>
  <c r="G46" i="252"/>
  <c r="F46" i="252"/>
  <c r="E46" i="252"/>
  <c r="D46" i="252"/>
  <c r="C46" i="252"/>
  <c r="B46" i="252"/>
  <c r="N45" i="252"/>
  <c r="N44" i="252"/>
  <c r="N41" i="252"/>
  <c r="N40" i="252"/>
  <c r="N39" i="252"/>
  <c r="N37" i="252"/>
  <c r="M34" i="252"/>
  <c r="M38" i="252" s="1"/>
  <c r="M42" i="252" s="1"/>
  <c r="L34" i="252"/>
  <c r="L38" i="252" s="1"/>
  <c r="L42" i="252" s="1"/>
  <c r="K34" i="252"/>
  <c r="K38" i="252" s="1"/>
  <c r="K42" i="252" s="1"/>
  <c r="J34" i="252"/>
  <c r="J38" i="252" s="1"/>
  <c r="J42" i="252" s="1"/>
  <c r="I34" i="252"/>
  <c r="I38" i="252" s="1"/>
  <c r="I42" i="252" s="1"/>
  <c r="H34" i="252"/>
  <c r="H38" i="252" s="1"/>
  <c r="H42" i="252" s="1"/>
  <c r="G34" i="252"/>
  <c r="G38" i="252" s="1"/>
  <c r="G42" i="252" s="1"/>
  <c r="F34" i="252"/>
  <c r="F38" i="252" s="1"/>
  <c r="F42" i="252" s="1"/>
  <c r="E34" i="252"/>
  <c r="E38" i="252" s="1"/>
  <c r="E42" i="252" s="1"/>
  <c r="D34" i="252"/>
  <c r="D38" i="252" s="1"/>
  <c r="D42" i="252" s="1"/>
  <c r="C34" i="252"/>
  <c r="C38" i="252" s="1"/>
  <c r="C42" i="252" s="1"/>
  <c r="B34" i="252"/>
  <c r="B38" i="252" s="1"/>
  <c r="N33" i="252"/>
  <c r="N32" i="252"/>
  <c r="N31" i="252"/>
  <c r="N30" i="252"/>
  <c r="M26" i="252"/>
  <c r="L26" i="252"/>
  <c r="K26" i="252"/>
  <c r="J26" i="252"/>
  <c r="I26" i="252"/>
  <c r="H26" i="252"/>
  <c r="G26" i="252"/>
  <c r="F26" i="252"/>
  <c r="E26" i="252"/>
  <c r="D26" i="252"/>
  <c r="C26" i="252"/>
  <c r="B26" i="252"/>
  <c r="M25" i="252"/>
  <c r="L25" i="252"/>
  <c r="K25" i="252"/>
  <c r="J25" i="252"/>
  <c r="I25" i="252"/>
  <c r="H25" i="252"/>
  <c r="G25" i="252"/>
  <c r="F25" i="252"/>
  <c r="E25" i="252"/>
  <c r="D25" i="252"/>
  <c r="C25" i="252"/>
  <c r="B25" i="252"/>
  <c r="M24" i="252"/>
  <c r="L24" i="252"/>
  <c r="K24" i="252"/>
  <c r="J24" i="252"/>
  <c r="I24" i="252"/>
  <c r="H24" i="252"/>
  <c r="G24" i="252"/>
  <c r="F24" i="252"/>
  <c r="E24" i="252"/>
  <c r="D24" i="252"/>
  <c r="C24" i="252"/>
  <c r="B24" i="252"/>
  <c r="M23" i="252"/>
  <c r="L23" i="252"/>
  <c r="K23" i="252"/>
  <c r="J23" i="252"/>
  <c r="I23" i="252"/>
  <c r="H23" i="252"/>
  <c r="H27" i="252" s="1"/>
  <c r="G23" i="252"/>
  <c r="G27" i="252" s="1"/>
  <c r="G28" i="252" s="1"/>
  <c r="F23" i="252"/>
  <c r="E23" i="252"/>
  <c r="D23" i="252"/>
  <c r="C23" i="252"/>
  <c r="B23" i="252"/>
  <c r="M20" i="252"/>
  <c r="M48" i="252" s="1"/>
  <c r="L20" i="252"/>
  <c r="K20" i="252"/>
  <c r="J20" i="252"/>
  <c r="I20" i="252"/>
  <c r="H20" i="252"/>
  <c r="G20" i="252"/>
  <c r="F20" i="252"/>
  <c r="E20" i="252"/>
  <c r="D20" i="252"/>
  <c r="C20" i="252"/>
  <c r="B20" i="252"/>
  <c r="N19" i="252"/>
  <c r="N17" i="252"/>
  <c r="N16" i="252"/>
  <c r="N11" i="252"/>
  <c r="M9" i="252"/>
  <c r="M13" i="252" s="1"/>
  <c r="L9" i="252"/>
  <c r="L13" i="252" s="1"/>
  <c r="K9" i="252"/>
  <c r="K13" i="252" s="1"/>
  <c r="J9" i="252"/>
  <c r="J13" i="252" s="1"/>
  <c r="I9" i="252"/>
  <c r="I13" i="252" s="1"/>
  <c r="H9" i="252"/>
  <c r="H13" i="252" s="1"/>
  <c r="G9" i="252"/>
  <c r="G13" i="252" s="1"/>
  <c r="F9" i="252"/>
  <c r="F13" i="252" s="1"/>
  <c r="E9" i="252"/>
  <c r="E13" i="252" s="1"/>
  <c r="D9" i="252"/>
  <c r="D13" i="252" s="1"/>
  <c r="C9" i="252"/>
  <c r="C13" i="252" s="1"/>
  <c r="B9" i="252"/>
  <c r="B13" i="252" s="1"/>
  <c r="N8" i="252"/>
  <c r="N7" i="252"/>
  <c r="N6" i="252"/>
  <c r="N5" i="252"/>
  <c r="E61" i="251"/>
  <c r="L75" i="260" l="1"/>
  <c r="L66" i="260"/>
  <c r="L76" i="260" s="1"/>
  <c r="M65" i="260"/>
  <c r="L66" i="259"/>
  <c r="K76" i="259"/>
  <c r="K67" i="259"/>
  <c r="K77" i="259" s="1"/>
  <c r="K66" i="258"/>
  <c r="J67" i="258"/>
  <c r="J77" i="258" s="1"/>
  <c r="J76" i="258"/>
  <c r="I76" i="257"/>
  <c r="I67" i="257"/>
  <c r="I77" i="257" s="1"/>
  <c r="J66" i="257"/>
  <c r="I76" i="256"/>
  <c r="I67" i="256"/>
  <c r="I77" i="256" s="1"/>
  <c r="J66" i="256"/>
  <c r="F27" i="252"/>
  <c r="F28" i="252" s="1"/>
  <c r="D66" i="255"/>
  <c r="C76" i="255"/>
  <c r="C67" i="255"/>
  <c r="C77" i="255" s="1"/>
  <c r="N50" i="254"/>
  <c r="C66" i="254"/>
  <c r="B76" i="254"/>
  <c r="B67" i="254"/>
  <c r="B77" i="254" s="1"/>
  <c r="M50" i="253"/>
  <c r="G50" i="253"/>
  <c r="H64" i="253"/>
  <c r="H65" i="253" s="1"/>
  <c r="H75" i="253" s="1"/>
  <c r="I50" i="253"/>
  <c r="J50" i="253"/>
  <c r="N48" i="253"/>
  <c r="N64" i="253" s="1"/>
  <c r="N65" i="253" s="1"/>
  <c r="N27" i="253"/>
  <c r="N28" i="253" s="1"/>
  <c r="O61" i="253"/>
  <c r="F50" i="253"/>
  <c r="K50" i="253"/>
  <c r="B75" i="253"/>
  <c r="B66" i="253"/>
  <c r="C50" i="253"/>
  <c r="B27" i="252"/>
  <c r="B28" i="252" s="1"/>
  <c r="J27" i="252"/>
  <c r="J28" i="252" s="1"/>
  <c r="N20" i="252"/>
  <c r="C27" i="252"/>
  <c r="C28" i="252" s="1"/>
  <c r="K27" i="252"/>
  <c r="K28" i="252" s="1"/>
  <c r="F50" i="252"/>
  <c r="D27" i="252"/>
  <c r="D28" i="252" s="1"/>
  <c r="L27" i="252"/>
  <c r="I48" i="252"/>
  <c r="I64" i="252" s="1"/>
  <c r="I65" i="252" s="1"/>
  <c r="I75" i="252" s="1"/>
  <c r="N46" i="252"/>
  <c r="E48" i="252"/>
  <c r="E50" i="252" s="1"/>
  <c r="C48" i="252"/>
  <c r="C64" i="252" s="1"/>
  <c r="C65" i="252" s="1"/>
  <c r="C75" i="252" s="1"/>
  <c r="K48" i="252"/>
  <c r="K64" i="252" s="1"/>
  <c r="K65" i="252" s="1"/>
  <c r="K75" i="252" s="1"/>
  <c r="N24" i="252"/>
  <c r="N9" i="252"/>
  <c r="N13" i="252" s="1"/>
  <c r="D48" i="252"/>
  <c r="D64" i="252" s="1"/>
  <c r="D65" i="252" s="1"/>
  <c r="D75" i="252" s="1"/>
  <c r="L48" i="252"/>
  <c r="L64" i="252" s="1"/>
  <c r="L65" i="252" s="1"/>
  <c r="L75" i="252" s="1"/>
  <c r="H28" i="252"/>
  <c r="N23" i="252"/>
  <c r="N26" i="252"/>
  <c r="I27" i="252"/>
  <c r="I28" i="252" s="1"/>
  <c r="J48" i="252"/>
  <c r="J64" i="252" s="1"/>
  <c r="J65" i="252" s="1"/>
  <c r="J75" i="252" s="1"/>
  <c r="N61" i="252"/>
  <c r="G48" i="252"/>
  <c r="G50" i="252" s="1"/>
  <c r="N25" i="252"/>
  <c r="H48" i="252"/>
  <c r="H64" i="252" s="1"/>
  <c r="H65" i="252" s="1"/>
  <c r="H75" i="252" s="1"/>
  <c r="L28" i="252"/>
  <c r="F48" i="252"/>
  <c r="E27" i="252"/>
  <c r="E28" i="252" s="1"/>
  <c r="M27" i="252"/>
  <c r="M28" i="252" s="1"/>
  <c r="N34" i="252"/>
  <c r="M50" i="252"/>
  <c r="N38" i="252"/>
  <c r="N42" i="252" s="1"/>
  <c r="B42" i="252"/>
  <c r="B48" i="252" s="1"/>
  <c r="B64" i="252" s="1"/>
  <c r="B65" i="252" s="1"/>
  <c r="M64" i="252"/>
  <c r="M65" i="252" s="1"/>
  <c r="M75" i="252" s="1"/>
  <c r="C71" i="252"/>
  <c r="D71" i="252" s="1"/>
  <c r="E71" i="252" s="1"/>
  <c r="F71" i="252" s="1"/>
  <c r="G71" i="252" s="1"/>
  <c r="H71" i="252" s="1"/>
  <c r="I71" i="252" s="1"/>
  <c r="J71" i="252" s="1"/>
  <c r="K71" i="252" s="1"/>
  <c r="L71" i="252" s="1"/>
  <c r="M71" i="252" s="1"/>
  <c r="N76" i="25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M75" i="260" l="1"/>
  <c r="M66" i="260"/>
  <c r="M76" i="260" s="1"/>
  <c r="M66" i="259"/>
  <c r="L76" i="259"/>
  <c r="L67" i="259"/>
  <c r="L77" i="259" s="1"/>
  <c r="K76" i="258"/>
  <c r="L66" i="258"/>
  <c r="K67" i="258"/>
  <c r="K77" i="258" s="1"/>
  <c r="J76" i="257"/>
  <c r="J67" i="257"/>
  <c r="J77" i="257" s="1"/>
  <c r="K66" i="257"/>
  <c r="J76" i="256"/>
  <c r="J67" i="256"/>
  <c r="J77" i="256" s="1"/>
  <c r="K66" i="256"/>
  <c r="I50" i="252"/>
  <c r="E66" i="255"/>
  <c r="D76" i="255"/>
  <c r="D67" i="255"/>
  <c r="D77" i="255" s="1"/>
  <c r="D66" i="254"/>
  <c r="C76" i="254"/>
  <c r="C67" i="254"/>
  <c r="C77" i="254" s="1"/>
  <c r="N50" i="253"/>
  <c r="B76" i="253"/>
  <c r="B67" i="253"/>
  <c r="B77" i="253" s="1"/>
  <c r="C66" i="253"/>
  <c r="J50" i="252"/>
  <c r="C50" i="252"/>
  <c r="H50" i="252"/>
  <c r="B50" i="252"/>
  <c r="D50" i="252"/>
  <c r="K50" i="252"/>
  <c r="O61" i="252"/>
  <c r="N27" i="252"/>
  <c r="N28" i="252" s="1"/>
  <c r="N48" i="252"/>
  <c r="N64" i="252" s="1"/>
  <c r="N65" i="252" s="1"/>
  <c r="E64" i="252"/>
  <c r="E65" i="252" s="1"/>
  <c r="E75" i="252" s="1"/>
  <c r="G64" i="252"/>
  <c r="G65" i="252" s="1"/>
  <c r="G75" i="252" s="1"/>
  <c r="L50" i="252"/>
  <c r="F64" i="252"/>
  <c r="F65" i="252" s="1"/>
  <c r="F75" i="252" s="1"/>
  <c r="B75" i="252"/>
  <c r="B66" i="252"/>
  <c r="C48" i="251"/>
  <c r="C64" i="251" s="1"/>
  <c r="C65" i="251" s="1"/>
  <c r="C75" i="251" s="1"/>
  <c r="K48" i="251"/>
  <c r="K64" i="251" s="1"/>
  <c r="K65" i="251" s="1"/>
  <c r="K75" i="251" s="1"/>
  <c r="J28" i="251"/>
  <c r="C27" i="251"/>
  <c r="C28" i="251" s="1"/>
  <c r="E27" i="251"/>
  <c r="E28" i="251" s="1"/>
  <c r="M27" i="251"/>
  <c r="M28" i="251" s="1"/>
  <c r="K27" i="251"/>
  <c r="K28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M76" i="259" l="1"/>
  <c r="M67" i="259"/>
  <c r="M77" i="259" s="1"/>
  <c r="M66" i="258"/>
  <c r="L76" i="258"/>
  <c r="L67" i="258"/>
  <c r="L77" i="258" s="1"/>
  <c r="L66" i="257"/>
  <c r="K76" i="257"/>
  <c r="K67" i="257"/>
  <c r="K77" i="257" s="1"/>
  <c r="L66" i="256"/>
  <c r="K67" i="256"/>
  <c r="K77" i="256" s="1"/>
  <c r="K76" i="256"/>
  <c r="N50" i="252"/>
  <c r="K50" i="251"/>
  <c r="C50" i="251"/>
  <c r="F66" i="255"/>
  <c r="E76" i="255"/>
  <c r="E67" i="255"/>
  <c r="E77" i="255" s="1"/>
  <c r="D76" i="254"/>
  <c r="D67" i="254"/>
  <c r="D77" i="254" s="1"/>
  <c r="E66" i="254"/>
  <c r="D66" i="253"/>
  <c r="C76" i="253"/>
  <c r="C67" i="253"/>
  <c r="C77" i="253" s="1"/>
  <c r="B76" i="252"/>
  <c r="B67" i="252"/>
  <c r="B77" i="252" s="1"/>
  <c r="C66" i="252"/>
  <c r="F64" i="25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H64" i="251"/>
  <c r="H65" i="251" s="1"/>
  <c r="H75" i="251" s="1"/>
  <c r="L50" i="251"/>
  <c r="N38" i="251"/>
  <c r="N42" i="251" s="1"/>
  <c r="N48" i="251" s="1"/>
  <c r="N64" i="251" s="1"/>
  <c r="N65" i="251" s="1"/>
  <c r="M76" i="258" l="1"/>
  <c r="M67" i="258"/>
  <c r="M77" i="258" s="1"/>
  <c r="M66" i="257"/>
  <c r="L76" i="257"/>
  <c r="L67" i="257"/>
  <c r="L77" i="257" s="1"/>
  <c r="M66" i="256"/>
  <c r="L76" i="256"/>
  <c r="L67" i="256"/>
  <c r="L77" i="256" s="1"/>
  <c r="B75" i="251"/>
  <c r="F76" i="255"/>
  <c r="F67" i="255"/>
  <c r="F77" i="255" s="1"/>
  <c r="G66" i="255"/>
  <c r="E76" i="254"/>
  <c r="E67" i="254"/>
  <c r="E77" i="254" s="1"/>
  <c r="F66" i="254"/>
  <c r="E66" i="253"/>
  <c r="D76" i="253"/>
  <c r="D67" i="253"/>
  <c r="D77" i="253" s="1"/>
  <c r="D66" i="252"/>
  <c r="C76" i="252"/>
  <c r="C67" i="252"/>
  <c r="C77" i="252" s="1"/>
  <c r="N50" i="251"/>
  <c r="O50" i="251" s="1"/>
  <c r="B76" i="251"/>
  <c r="B67" i="251"/>
  <c r="B77" i="251" s="1"/>
  <c r="C66" i="251"/>
  <c r="M76" i="257" l="1"/>
  <c r="M67" i="257"/>
  <c r="M77" i="257" s="1"/>
  <c r="M76" i="256"/>
  <c r="M67" i="256"/>
  <c r="M77" i="256" s="1"/>
  <c r="G76" i="255"/>
  <c r="G67" i="255"/>
  <c r="G77" i="255" s="1"/>
  <c r="H66" i="255"/>
  <c r="F76" i="254"/>
  <c r="F67" i="254"/>
  <c r="F77" i="254" s="1"/>
  <c r="G66" i="254"/>
  <c r="F66" i="253"/>
  <c r="E76" i="253"/>
  <c r="E67" i="253"/>
  <c r="E77" i="253" s="1"/>
  <c r="E66" i="252"/>
  <c r="D76" i="252"/>
  <c r="D67" i="252"/>
  <c r="D77" i="252" s="1"/>
  <c r="D66" i="251"/>
  <c r="C76" i="251"/>
  <c r="C67" i="251"/>
  <c r="C77" i="251" s="1"/>
  <c r="H67" i="255" l="1"/>
  <c r="H77" i="255" s="1"/>
  <c r="I66" i="255"/>
  <c r="H76" i="255"/>
  <c r="G76" i="254"/>
  <c r="G67" i="254"/>
  <c r="G77" i="254" s="1"/>
  <c r="H66" i="254"/>
  <c r="F76" i="253"/>
  <c r="F67" i="253"/>
  <c r="F77" i="253" s="1"/>
  <c r="G66" i="253"/>
  <c r="F66" i="252"/>
  <c r="E76" i="252"/>
  <c r="E67" i="252"/>
  <c r="E77" i="252" s="1"/>
  <c r="E66" i="251"/>
  <c r="D76" i="251"/>
  <c r="D67" i="251"/>
  <c r="D77" i="251" s="1"/>
  <c r="I76" i="255" l="1"/>
  <c r="I67" i="255"/>
  <c r="I77" i="255" s="1"/>
  <c r="J66" i="255"/>
  <c r="H76" i="254"/>
  <c r="H67" i="254"/>
  <c r="H77" i="254" s="1"/>
  <c r="I66" i="254"/>
  <c r="G67" i="253"/>
  <c r="G77" i="253" s="1"/>
  <c r="G76" i="253"/>
  <c r="H66" i="253"/>
  <c r="F76" i="252"/>
  <c r="F67" i="252"/>
  <c r="F77" i="252" s="1"/>
  <c r="G66" i="252"/>
  <c r="F66" i="251"/>
  <c r="E76" i="251"/>
  <c r="E67" i="251"/>
  <c r="E77" i="251" s="1"/>
  <c r="J76" i="255" l="1"/>
  <c r="J67" i="255"/>
  <c r="J77" i="255" s="1"/>
  <c r="K66" i="255"/>
  <c r="J66" i="254"/>
  <c r="I76" i="254"/>
  <c r="I67" i="254"/>
  <c r="I77" i="254" s="1"/>
  <c r="H76" i="253"/>
  <c r="H67" i="253"/>
  <c r="H77" i="253" s="1"/>
  <c r="I66" i="253"/>
  <c r="G76" i="252"/>
  <c r="G67" i="252"/>
  <c r="G77" i="252" s="1"/>
  <c r="H66" i="252"/>
  <c r="F76" i="251"/>
  <c r="F67" i="251"/>
  <c r="F77" i="251" s="1"/>
  <c r="G66" i="251"/>
  <c r="L66" i="255" l="1"/>
  <c r="K76" i="255"/>
  <c r="K67" i="255"/>
  <c r="K77" i="255" s="1"/>
  <c r="K66" i="254"/>
  <c r="J76" i="254"/>
  <c r="J67" i="254"/>
  <c r="J77" i="254" s="1"/>
  <c r="I76" i="253"/>
  <c r="I67" i="253"/>
  <c r="I77" i="253" s="1"/>
  <c r="J66" i="253"/>
  <c r="H76" i="252"/>
  <c r="H67" i="252"/>
  <c r="H77" i="252" s="1"/>
  <c r="I66" i="252"/>
  <c r="G76" i="251"/>
  <c r="G67" i="251"/>
  <c r="G77" i="251" s="1"/>
  <c r="H66" i="251"/>
  <c r="M66" i="255" l="1"/>
  <c r="L76" i="255"/>
  <c r="L67" i="255"/>
  <c r="L77" i="255" s="1"/>
  <c r="L66" i="254"/>
  <c r="K76" i="254"/>
  <c r="K67" i="254"/>
  <c r="K77" i="254" s="1"/>
  <c r="J76" i="253"/>
  <c r="J67" i="253"/>
  <c r="J77" i="253" s="1"/>
  <c r="K66" i="253"/>
  <c r="I76" i="252"/>
  <c r="I67" i="252"/>
  <c r="I77" i="252" s="1"/>
  <c r="J66" i="252"/>
  <c r="H76" i="251"/>
  <c r="H67" i="251"/>
  <c r="H77" i="251" s="1"/>
  <c r="I66" i="251"/>
  <c r="M76" i="255" l="1"/>
  <c r="M67" i="255"/>
  <c r="M77" i="255" s="1"/>
  <c r="L76" i="254"/>
  <c r="L67" i="254"/>
  <c r="L77" i="254" s="1"/>
  <c r="M66" i="254"/>
  <c r="L66" i="253"/>
  <c r="K76" i="253"/>
  <c r="K67" i="253"/>
  <c r="K77" i="253" s="1"/>
  <c r="J76" i="252"/>
  <c r="J67" i="252"/>
  <c r="J77" i="252" s="1"/>
  <c r="K66" i="252"/>
  <c r="I76" i="251"/>
  <c r="I67" i="251"/>
  <c r="I77" i="251" s="1"/>
  <c r="J66" i="251"/>
  <c r="M76" i="254" l="1"/>
  <c r="M67" i="254"/>
  <c r="M77" i="254" s="1"/>
  <c r="M66" i="253"/>
  <c r="L76" i="253"/>
  <c r="L67" i="253"/>
  <c r="L77" i="253" s="1"/>
  <c r="L66" i="252"/>
  <c r="K76" i="252"/>
  <c r="K67" i="252"/>
  <c r="K77" i="252" s="1"/>
  <c r="J76" i="251"/>
  <c r="J67" i="251"/>
  <c r="J77" i="251" s="1"/>
  <c r="K66" i="251"/>
  <c r="M76" i="253" l="1"/>
  <c r="M67" i="253"/>
  <c r="M77" i="253" s="1"/>
  <c r="M66" i="252"/>
  <c r="L76" i="252"/>
  <c r="L67" i="252"/>
  <c r="L77" i="252" s="1"/>
  <c r="L66" i="251"/>
  <c r="K76" i="251"/>
  <c r="K67" i="251"/>
  <c r="K77" i="251" s="1"/>
  <c r="M76" i="252" l="1"/>
  <c r="M67" i="252"/>
  <c r="M77" i="252" s="1"/>
  <c r="M66" i="25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I23" i="250"/>
  <c r="H23" i="250"/>
  <c r="G23" i="250"/>
  <c r="F23" i="250"/>
  <c r="E23" i="250"/>
  <c r="E27" i="250" s="1"/>
  <c r="D23" i="250"/>
  <c r="C23" i="250"/>
  <c r="B23" i="250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J23" i="249"/>
  <c r="I23" i="249"/>
  <c r="H23" i="249"/>
  <c r="G23" i="249"/>
  <c r="F23" i="249"/>
  <c r="E23" i="249"/>
  <c r="D23" i="249"/>
  <c r="C23" i="249"/>
  <c r="B23" i="249"/>
  <c r="M20" i="249"/>
  <c r="M48" i="249" s="1"/>
  <c r="M64" i="249" s="1"/>
  <c r="L20" i="249"/>
  <c r="K20" i="249"/>
  <c r="J20" i="249"/>
  <c r="J48" i="249" s="1"/>
  <c r="I20" i="249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 s="1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L23" i="247"/>
  <c r="L27" i="247" s="1"/>
  <c r="K23" i="247"/>
  <c r="J23" i="247"/>
  <c r="I23" i="247"/>
  <c r="H23" i="247"/>
  <c r="G23" i="247"/>
  <c r="F23" i="247"/>
  <c r="E23" i="247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B27" i="250" l="1"/>
  <c r="C27" i="249"/>
  <c r="J27" i="250"/>
  <c r="E27" i="247"/>
  <c r="E28" i="247" s="1"/>
  <c r="M27" i="247"/>
  <c r="M28" i="247" s="1"/>
  <c r="I48" i="249"/>
  <c r="K27" i="249"/>
  <c r="G27" i="250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N13" i="249" s="1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J50" i="249"/>
  <c r="H48" i="249"/>
  <c r="H64" i="249" s="1"/>
  <c r="H65" i="249" s="1"/>
  <c r="N55" i="249"/>
  <c r="N61" i="249" s="1"/>
  <c r="N23" i="249"/>
  <c r="B61" i="248"/>
  <c r="H27" i="248"/>
  <c r="H28" i="248" s="1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D65" i="247" s="1"/>
  <c r="D75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C28" i="247" s="1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B13" i="246" s="1"/>
  <c r="C9" i="246"/>
  <c r="C13" i="246" s="1"/>
  <c r="D9" i="246"/>
  <c r="D13" i="246" s="1"/>
  <c r="E9" i="246"/>
  <c r="E13" i="246" s="1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H27" i="246" s="1"/>
  <c r="H28" i="246" s="1"/>
  <c r="I26" i="246"/>
  <c r="J26" i="246"/>
  <c r="K26" i="246"/>
  <c r="L26" i="246"/>
  <c r="M26" i="246"/>
  <c r="M27" i="246" s="1"/>
  <c r="M28" i="246" s="1"/>
  <c r="N30" i="246"/>
  <c r="N31" i="246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H34" i="246"/>
  <c r="H38" i="246" s="1"/>
  <c r="H42" i="246" s="1"/>
  <c r="I34" i="246"/>
  <c r="J34" i="246"/>
  <c r="J38" i="246" s="1"/>
  <c r="J42" i="246" s="1"/>
  <c r="J48" i="246" s="1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G27" i="246" l="1"/>
  <c r="G28" i="246" s="1"/>
  <c r="I48" i="246"/>
  <c r="I50" i="246" s="1"/>
  <c r="G48" i="246"/>
  <c r="G61" i="246" s="1"/>
  <c r="N34" i="246"/>
  <c r="G50" i="249"/>
  <c r="G64" i="250"/>
  <c r="G65" i="250" s="1"/>
  <c r="G75" i="250" s="1"/>
  <c r="O61" i="250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H50" i="246" s="1"/>
  <c r="G50" i="246"/>
  <c r="G62" i="246"/>
  <c r="G72" i="246" s="1"/>
  <c r="J61" i="246"/>
  <c r="J62" i="246" s="1"/>
  <c r="J72" i="246" s="1"/>
  <c r="M62" i="246"/>
  <c r="M72" i="246" s="1"/>
  <c r="M50" i="246"/>
  <c r="L48" i="246"/>
  <c r="L61" i="246" s="1"/>
  <c r="L62" i="246" s="1"/>
  <c r="L72" i="246" s="1"/>
  <c r="N38" i="246"/>
  <c r="N42" i="246" s="1"/>
  <c r="N48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27" i="246" l="1"/>
  <c r="N28" i="246" s="1"/>
  <c r="H61" i="246"/>
  <c r="H62" i="246" s="1"/>
  <c r="H72" i="246" s="1"/>
  <c r="N61" i="246"/>
  <c r="N62" i="246" s="1"/>
  <c r="L50" i="246"/>
  <c r="N50" i="250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B63" i="246"/>
  <c r="B72" i="246"/>
  <c r="D66" i="247" l="1"/>
  <c r="C67" i="247"/>
  <c r="C77" i="247" s="1"/>
  <c r="E66" i="250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G50" i="243" l="1"/>
  <c r="C61" i="243"/>
  <c r="C62" i="243" s="1"/>
  <c r="C72" i="243" s="1"/>
  <c r="E27" i="242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J62" i="242" s="1"/>
  <c r="J72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I28" i="240" l="1"/>
  <c r="C27" i="240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I38" i="239" s="1"/>
  <c r="I42" i="239" s="1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H23" i="239"/>
  <c r="G23" i="239"/>
  <c r="F23" i="239"/>
  <c r="E23" i="239"/>
  <c r="E27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H20" i="239"/>
  <c r="H48" i="239" s="1"/>
  <c r="G20" i="239"/>
  <c r="F20" i="239"/>
  <c r="E20" i="239"/>
  <c r="D20" i="239"/>
  <c r="C20" i="239"/>
  <c r="B20" i="239"/>
  <c r="N19" i="239"/>
  <c r="N17" i="239"/>
  <c r="N16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C13" i="239" s="1"/>
  <c r="B9" i="239"/>
  <c r="B13" i="239" s="1"/>
  <c r="N8" i="239"/>
  <c r="N7" i="239"/>
  <c r="N6" i="239"/>
  <c r="N5" i="239"/>
  <c r="N4" i="239"/>
  <c r="I48" i="239" l="1"/>
  <c r="E28" i="239"/>
  <c r="D48" i="239"/>
  <c r="D61" i="239" s="1"/>
  <c r="N23" i="239"/>
  <c r="N20" i="239"/>
  <c r="F48" i="239"/>
  <c r="F61" i="239" s="1"/>
  <c r="F62" i="239" s="1"/>
  <c r="F72" i="239" s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D28" i="239"/>
  <c r="L28" i="239"/>
  <c r="H27" i="239"/>
  <c r="H28" i="239" s="1"/>
  <c r="N34" i="239"/>
  <c r="G61" i="239"/>
  <c r="G62" i="239" s="1"/>
  <c r="G72" i="239" s="1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6" i="239"/>
  <c r="I61" i="239"/>
  <c r="I62" i="239" s="1"/>
  <c r="I72" i="239" s="1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F50" i="239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H50" i="239"/>
  <c r="I27" i="239"/>
  <c r="I28" i="239" s="1"/>
  <c r="N28" i="239" l="1"/>
  <c r="B50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J61" i="239"/>
  <c r="J62" i="239" s="1"/>
  <c r="J72" i="239" s="1"/>
  <c r="C50" i="239"/>
  <c r="N50" i="239" s="1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N46" i="237" l="1"/>
  <c r="B27" i="237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H50" i="237" l="1"/>
  <c r="B27" i="236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L61" i="236" l="1"/>
  <c r="L62" i="236" s="1"/>
  <c r="L72" i="236" s="1"/>
  <c r="I27" i="235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N50" i="231" l="1"/>
  <c r="L63" i="238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E38" i="223" s="1"/>
  <c r="E42" i="223" s="1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D50" i="222" l="1"/>
  <c r="N27" i="222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L28" i="221" s="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50" i="220" l="1"/>
  <c r="F27" i="219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M50" i="217"/>
  <c r="B42" i="217"/>
  <c r="B48" i="217" s="1"/>
  <c r="B50" i="217" s="1"/>
  <c r="N38" i="217"/>
  <c r="N42" i="217" s="1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G27" i="216" l="1"/>
  <c r="D50" i="217"/>
  <c r="H27" i="216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B61" i="215" l="1"/>
  <c r="B62" i="215" s="1"/>
  <c r="F27" i="214"/>
  <c r="H27" i="214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 s="1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 s="1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 s="1"/>
  <c r="H9" i="209"/>
  <c r="H13" i="209" s="1"/>
  <c r="G9" i="209"/>
  <c r="G13" i="209" s="1"/>
  <c r="F9" i="209"/>
  <c r="F13" i="209" s="1"/>
  <c r="E9" i="209"/>
  <c r="E13" i="209" s="1"/>
  <c r="D9" i="209"/>
  <c r="C9" i="209"/>
  <c r="C13" i="209" s="1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 s="1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 s="1"/>
  <c r="N8" i="207"/>
  <c r="N7" i="207"/>
  <c r="N6" i="207"/>
  <c r="N5" i="207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 s="1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 s="1"/>
  <c r="Y32" i="206"/>
  <c r="AM32" i="206"/>
  <c r="X32" i="206"/>
  <c r="AL32" i="206" s="1"/>
  <c r="W32" i="206"/>
  <c r="AK32" i="206" s="1"/>
  <c r="V32" i="206"/>
  <c r="AJ32" i="206"/>
  <c r="U32" i="206"/>
  <c r="AI32" i="206" s="1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 s="1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 s="1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 s="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 s="1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 s="1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 s="1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 s="1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 s="1"/>
  <c r="T32" i="197"/>
  <c r="AH32" i="197" s="1"/>
  <c r="S32" i="197"/>
  <c r="AG32" i="197" s="1"/>
  <c r="R32" i="197"/>
  <c r="AF32" i="197" s="1"/>
  <c r="Q32" i="197"/>
  <c r="AE32" i="197" s="1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 s="1"/>
  <c r="L9" i="197"/>
  <c r="L13" i="197" s="1"/>
  <c r="K9" i="197"/>
  <c r="K13" i="197" s="1"/>
  <c r="J9" i="197"/>
  <c r="J13" i="197" s="1"/>
  <c r="I9" i="197"/>
  <c r="I13" i="197" s="1"/>
  <c r="H9" i="197"/>
  <c r="H13" i="197" s="1"/>
  <c r="G9" i="197"/>
  <c r="G13" i="197" s="1"/>
  <c r="F9" i="197"/>
  <c r="F13" i="197" s="1"/>
  <c r="E9" i="197"/>
  <c r="E13" i="197" s="1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 s="1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 s="1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 s="1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 s="1"/>
  <c r="E9" i="195"/>
  <c r="E13" i="195" s="1"/>
  <c r="D9" i="195"/>
  <c r="D13" i="195" s="1"/>
  <c r="C9" i="195"/>
  <c r="C13" i="195" s="1"/>
  <c r="B9" i="195"/>
  <c r="B13" i="195" s="1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 s="1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 s="1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 s="1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 s="1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 s="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 s="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 s="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 s="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 s="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D46" i="190"/>
  <c r="C46" i="190"/>
  <c r="B46" i="190"/>
  <c r="N45" i="190"/>
  <c r="N44" i="190"/>
  <c r="N41" i="190"/>
  <c r="N40" i="190"/>
  <c r="N37" i="190"/>
  <c r="M34" i="190"/>
  <c r="M38" i="190" s="1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 s="1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 s="1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 s="1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 s="1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 s="1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 s="1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 s="1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 s="1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 s="1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 s="1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 s="1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 s="1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 s="1"/>
  <c r="S33" i="181"/>
  <c r="AG33" i="181" s="1"/>
  <c r="R33" i="181"/>
  <c r="AF33" i="181" s="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 s="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 s="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 s="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 s="1"/>
  <c r="AP32" i="181" s="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 s="1"/>
  <c r="G23" i="180"/>
  <c r="F23" i="180"/>
  <c r="E23" i="180"/>
  <c r="D23" i="180"/>
  <c r="D27" i="180" s="1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 s="1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E48" i="190" l="1"/>
  <c r="H48" i="208"/>
  <c r="H61" i="208" s="1"/>
  <c r="C48" i="182"/>
  <c r="C61" i="182" s="1"/>
  <c r="N20" i="207"/>
  <c r="N53" i="207"/>
  <c r="D27" i="194"/>
  <c r="B48" i="205"/>
  <c r="B61" i="205" s="1"/>
  <c r="E27" i="211"/>
  <c r="F47" i="180"/>
  <c r="L48" i="183"/>
  <c r="L61" i="183" s="1"/>
  <c r="K48" i="188"/>
  <c r="I28" i="206"/>
  <c r="L27" i="206"/>
  <c r="J50" i="188"/>
  <c r="K27" i="196"/>
  <c r="K48" i="184"/>
  <c r="N26" i="204"/>
  <c r="K28" i="212"/>
  <c r="F27" i="213"/>
  <c r="F28" i="213" s="1"/>
  <c r="N9" i="207"/>
  <c r="B47" i="180"/>
  <c r="E28" i="198"/>
  <c r="H27" i="213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K62" i="182" s="1"/>
  <c r="K72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 s="1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N27" i="185" l="1"/>
  <c r="G61" i="213"/>
  <c r="G62" i="213" s="1"/>
  <c r="G72" i="213" s="1"/>
  <c r="B61" i="180"/>
  <c r="K49" i="180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tc={623A9BCB-F354-4D03-BBBB-D481507CF99C}</author>
  </authors>
  <commentList>
    <comment ref="A11" authorId="0" shapeId="0" xr:uid="{744C61A7-4CAC-40DB-9B2F-98F61C74982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BE9D3517-FACE-42CC-A51A-BCCDDDD21614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670DF54C-33AB-4713-BBFB-CDD6C6129157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52F3D1-EED2-4799-8112-61C707BDCF35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AA87B6DD-4227-41D2-BAC8-A86682A1C385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8" authorId="0" shapeId="0" xr:uid="{73F4213D-0ACD-4F3F-8F6C-7591715710D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8" authorId="3" shapeId="0" xr:uid="{2E1F2AD8-358B-4611-A7E9-AEC9F563A3C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8" authorId="3" shapeId="0" xr:uid="{3F5848D5-0C79-4855-ADF8-E621EE8E41F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8" authorId="3" shapeId="0" xr:uid="{1F718912-4E8F-4E1D-A69D-FFA2D9BF068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8" authorId="3" shapeId="0" xr:uid="{C4BB8B9F-37F3-470A-8F19-4C7C19EBD13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8" authorId="3" shapeId="0" xr:uid="{504E7614-8D53-441D-AD10-236C43FF34D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8" authorId="3" shapeId="0" xr:uid="{71EC264A-3262-4CAB-B713-E0823FF6BF6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8" authorId="3" shapeId="0" xr:uid="{475752D0-CAE1-4AEA-BAA7-2E2A6C418D0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8" authorId="3" shapeId="0" xr:uid="{F177BC9B-701C-47D2-BADD-69E69F6C5AB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8" authorId="3" shapeId="0" xr:uid="{784F36BD-A668-4104-9548-863803A1C05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8" authorId="3" shapeId="0" xr:uid="{57DB0897-6F5A-4163-8D7A-6323F871C2E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8" authorId="3" shapeId="0" xr:uid="{0B413872-6172-4822-9896-8132FCF57C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8" authorId="3" shapeId="0" xr:uid="{FB590D96-6709-407C-B409-A8397B11AE7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9" authorId="0" shapeId="0" xr:uid="{71C52D84-B53B-4E2F-91EB-D4AC2032CD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9" authorId="3" shapeId="0" xr:uid="{994D6E82-3953-4B00-9E28-6CFEF88796F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8760268-B407-4568-9139-D03AEE89AB3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2B9E211-9452-4CC9-9BBB-2073B2AB69E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9AF99CD9-25D8-41AA-9427-8E07CD15BF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3B077EDF-84F1-44D1-85B5-D3693A22116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15AD8A07-A46F-40C8-B04A-4830E4660A6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6FD4491E-05D3-4C88-A22E-CCAD908F4C1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1A0CA23D-B678-4567-83D4-638A84DF0F2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5D7CE2B7-1B83-40AC-B45F-0DE71C29607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583991A8-B1A4-4C7E-B4D7-64F1530848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59A641EE-E7E9-465C-B8EA-E9A15E7120B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7A6B2234-8021-4486-BBF3-A986B394AFA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0" authorId="4" shapeId="0" xr:uid="{623A9BCB-F354-4D03-BBBB-D481507CF99C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2" authorId="0" shapeId="0" xr:uid="{2FCF6CD3-8933-4B24-B3D6-42CB87B47F5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2" authorId="0" shapeId="0" xr:uid="{6CF850FC-D52E-405A-9B95-B9A8FD33353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tc={9EB2529C-F079-44E7-AB1B-8FCFD99C795D}</author>
  </authors>
  <commentList>
    <comment ref="A11" authorId="0" shapeId="0" xr:uid="{5C9B974E-B6CC-42A2-A2E9-680EBB472E9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ED8283D4-1807-4B55-B9D8-6B5AB827DB6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A94AE602-7989-4722-AEFF-170A886BDA9F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F5EA069-EEE6-4291-A22F-C0E58544A97D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A916724E-3F64-407C-B7B7-A6DB2D7093D5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7F676FF3-EEC5-46C1-B8C5-BD6E33BCC6D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674C98D6-BB81-458D-9B22-8919934CDB6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A3211ED3-4D19-4ED0-A76C-496A127508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B796D87-7665-4CED-887D-522136ABE4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6B95717E-6EF3-436C-B175-4BE8CD74429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D4C519E0-1D5B-4ED2-8D5B-57543AB233D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17691C7D-8BB6-46AB-B53E-5465A571DCD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6D7602B5-203A-4205-9619-212F7D147B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9AE9E1F7-119F-4F24-8814-BA3BCA08A24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7BA956EF-7D60-468C-B67D-771337E132D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41BC977-00F3-4C6C-B893-8CA3C941DDB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9AAC4074-77D9-4FFD-8137-97EA02808F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4A8A6621-0122-47D9-BE00-CDF383AB1C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F4C1EFE8-A31C-474B-BE18-0DFE023A483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CD380B11-E4D7-492F-8232-6D64328CB85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15A6708B-0428-4E5E-BD7E-460E435D10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C50D628-DB69-4429-A161-CEF427DE4E8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E2793C2A-1645-4890-8F29-6984EAAA7E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EBEC07B3-3579-419C-BA99-4410A448E53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DCE7C174-D5B4-4C5A-9F30-499C8E81AB5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A9F4F155-8C4B-457C-ACA5-C3CDF2BF780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6E5D31C9-3DBC-4E2F-93C1-2BD43C3FCB4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67E62F6-589B-42FF-867F-76762B3A407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6E1115BF-E0E5-4EC8-B9C5-67F224B9DBE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B7081525-933F-43B2-BEC8-A76ED0C3748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AD16ED78-B64B-445B-8919-B6EF0A760B5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9EB2529C-F079-44E7-AB1B-8FCFD99C795D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9C139AC9-6E4C-42DF-877D-20DD28C637B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4109F458-7375-434D-B46E-8F9B4C68BC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tc={8B9F5D9E-DF2D-4759-B756-9FB817795E2D}</author>
  </authors>
  <commentList>
    <comment ref="A11" authorId="0" shapeId="0" xr:uid="{DD54A023-FB2C-427F-A578-5CD483676B5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8232FFD4-B679-4F3E-B751-981A176FA49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9338ACBB-7373-4282-BDA0-106E5D10E84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B58C4CE-E33C-441F-8128-A62FBCFA396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EB4869DC-0CEE-46C3-AEBB-438089D7EDE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4217A2D-4D39-4209-9F98-A2E6277C540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EF5EFFFB-C771-48FE-A0B8-662C359011F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E612A25E-3F97-4AF9-9BA6-121846BD7AE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1FDB9230-3885-4F79-8EAE-B4AE70506A8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31F0F8C2-C0BD-4F83-9C44-9E076C2CAE1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DF90A763-FF81-47B9-BDCB-2FFBAA0AA25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2459B5DB-C732-4595-895B-0283FEDA10D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32318023-0FF2-4B94-B7C5-A6128CCA711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2BE9588-7473-474A-A72A-E6D5BFF01D8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457646B0-494E-4233-9858-D79547BCA7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59FAAA4-9F4A-4370-A8C6-FB3676D4DB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35899335-A927-4A16-BB1F-2B43CBBA2D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FC4C85A3-FCD6-4555-8D85-3BAE55D71C6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E08A198F-45DA-4888-A9E5-26789E5B92B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D649010A-8CA3-4CCC-8783-3B2177447B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ECD6F01D-C1A4-41D1-BA97-552752E4E63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302A46BF-1B7B-460C-99E5-BE4310511D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6F6C1287-055C-4C01-A29C-3D404E8FDB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4C7F42DE-591E-4363-A66C-A9E0A62948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CD8D6C03-5AE4-49A7-AA88-01C3EDA73A3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A3F4DEF2-94ED-4F24-BE78-A109C7A669C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14159783-41FE-466C-B5C6-C4A4C9307D0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6DC4BC87-DBAC-4723-A5CA-FEFEB30DF9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5D337F59-DD57-48BE-A152-9140972E026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5DDEB63F-4D61-462F-90E7-EB58A5821EC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A23D901-CB53-4932-AC7A-7F141E8ACF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8B9F5D9E-DF2D-4759-B756-9FB817795E2D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7D8AAA23-5125-4CDE-9C08-15EBC3F5A13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55365072-1A32-4193-9A90-6C9676EB18A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tc={5E715D3F-E107-456D-AFE5-9F4A01EABFB4}</author>
  </authors>
  <commentList>
    <comment ref="A11" authorId="0" shapeId="0" xr:uid="{ABABB02C-995B-4F75-B8A8-AAA8A91386A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F534341F-ED9B-4385-A51D-E9E46B68E84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6692A7F7-B1DF-4736-918A-38266CDCD98F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96CC1AC8-8892-4538-AFC8-7B04C61DEE93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FE023A01-BDA1-4ADF-86C9-A928FEE402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418B802-5D36-42A4-B628-A8045D99F38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452FBABD-AD42-4A92-92F7-C3BFB08FE5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DA4E024F-A158-4855-808B-E7E6CADFFD0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9AACB45-A87E-49EF-B229-1E17447A77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68B387EE-D35E-4AB5-996E-3EC0BD1E955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2EF90B8B-0216-4541-82D4-C43CFA31923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865CE5B1-7CBE-4EE9-86A1-5E92617E11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7E74A1D8-3AC6-43D8-8DEB-8128443EFB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CAFBC99-6702-41A0-86BB-F9C3650A874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B6B03BD9-B096-4D02-987D-4ECAD869B9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5E4FDDD8-81D7-47A7-BE62-3AED50B80E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82086F52-0FAE-4F7D-8518-1534193777A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807A269-E1BD-4A00-9349-5447F1C68F4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A66A53C8-04DA-4B86-BAD2-102E9E643C1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3EAD41D8-7622-452C-953A-6BA4BB466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B1506ED2-6594-40AF-8AB9-E14BACFF20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9AD79285-558F-4524-8106-F23F2838DBE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EE005DB1-4508-4BE7-AF7C-B06DF0E7C75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8D2680D3-50FF-4224-A97E-C7315A5B0D6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028A508-F764-4E7F-9D3D-4CB677C3025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B33AE4B-A57B-4656-8F77-27CD2DF22B7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52CE2330-F9AC-4408-8A73-68BDC119F4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E6D9855E-8C61-44A4-8DA5-E3A0E68298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D381F88E-4126-43ED-8759-A9EB611640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4F062567-DD13-47FC-B072-2B5AB0F4B7D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B98C0794-C3AB-44B5-BF6D-BA3D795087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5E715D3F-E107-456D-AFE5-9F4A01EABFB4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AD2371D2-826E-460E-A0D6-06FE3ABBEF1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6F097412-82B3-478B-B67D-3049078C42D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tc={7BE445A6-F7B7-4C75-AEAD-B64692E6BA99}</author>
  </authors>
  <commentList>
    <comment ref="A11" authorId="0" shapeId="0" xr:uid="{E6759220-5205-4FEC-A6E7-48079275B18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DCFCD8F7-FB3B-412B-A660-7B64408ACF1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33CFEEAD-0B1E-4695-BC51-052B0C7E3845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62FB45A-2161-4718-B839-FDD6413C25C4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9CCFDD8-D1A4-4156-8CF1-8946C8EFE7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06F03C0-AFEC-4C26-B834-5D6A20F4B1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67128F5B-44C7-4341-B764-12615929541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158B907D-CF1D-47B2-B6EB-7B579D886DD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F14F43A2-B877-4EB5-9E3B-3C15117948D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1E24B05E-C291-4EBF-8D6E-B2104F617AF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8B1F4ACC-1A27-431C-B470-F745E55533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D96E78DC-391A-4624-8E97-11F505A154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E8FECEE2-8D80-4622-8B65-6B725C37DE2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472B0C74-C5A7-4AB1-A235-0F5A23FD01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78027E3B-D07C-4C1B-83DF-A56F842A5C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39C5450F-2C8D-4849-99D6-F6AA0498CC7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828612F-1816-4E6F-9A8E-43688DD27C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657A726-2F74-47D0-BDC9-0D32B37F224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9E555E5F-3410-465D-BB63-0C047EF1824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B9D8722C-FBCF-41AF-9D69-CDEF4F6B2D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E470066-1D03-4A65-AD78-AAA46253E79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1431D50D-C21E-48D5-8BAA-BF7B00A59C9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93C6AB74-B3E6-450E-9D3D-D25A68C744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C5C17E40-BA1D-41FF-B832-C924F67077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5C77B290-8A91-4886-B88F-78F5E30494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ECA93DE5-17EA-4236-AF9B-80CD8F2131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C6C8C60E-51D7-42C0-B3BD-19469029C8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FF42294E-42F2-44DA-8283-872ED1037B0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4D6606F9-16F5-43B6-9644-65B70971B6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A121F66E-0E1E-4EE6-87F1-1929E44D03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CEECE348-E2E7-4B7A-B3C7-6C5189D2E4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7BE445A6-F7B7-4C75-AEAD-B64692E6BA99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DDD3CD9-6C21-4777-80CF-26FD0E29C9A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914A56C5-60E3-42CA-87BD-C7C30B011E8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tc={70765E65-264A-4640-9409-0935B57B884F}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E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tc={C4596881-D8A7-4C43-959A-0602ED57FE99}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F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tc={D46E14FF-99C9-4703-9AC3-F9171C8B18A1}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0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0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tc={655AB93D-EF01-4CB4-B20A-96BE95ACB64B}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1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1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2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2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3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3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4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4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5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5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B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B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B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B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B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B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B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B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B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B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B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B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B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B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C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C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C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C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C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C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C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C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C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C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C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C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C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C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C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D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D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D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D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D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D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D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D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D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D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D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D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D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D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D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D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4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5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5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5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6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6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6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7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7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7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4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4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9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9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9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<sst xmlns="http://schemas.openxmlformats.org/spreadsheetml/2006/main" count="6274" uniqueCount="149">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</sst>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  <font>
      <sz val="10"/>
      <color theme="0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6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  <xf numFmtId="164" fontId="16" fillId="0" borderId="0" xfId="1" applyNumberFormat="1" applyFont="1" applyFill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microsoft.com/office/2017/10/relationships/person" Target="persons/perso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0" dT="2021-09-21T17:35:45.52" personId="{AE1C7D20-ECEF-4E4A-A8C7-0CB7CC3F83B0}" id="{623A9BCB-F354-4D03-BBBB-D481507CF99C}">
    <text>Net income check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9EB2529C-F079-44E7-AB1B-8FCFD99C795D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B9F5D9E-DF2D-4759-B756-9FB817795E2D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5E715D3F-E107-456D-AFE5-9F4A01EABFB4}">
    <text>Net income check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BE445A6-F7B7-4C75-AEAD-B64692E6BA99}">
    <text>Net income check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0765E65-264A-4640-9409-0935B57B884F}">
    <text>Net income check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C4596881-D8A7-4C43-959A-0602ED57FE99}">
    <text>Net income check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D46E14FF-99C9-4703-9AC3-F9171C8B18A1}">
    <text>Net income check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55AB93D-EF01-4CB4-B20A-96BE95ACB64B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6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7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Relationship Id="rId4" Type="http://schemas.microsoft.com/office/2017/10/relationships/threadedComment" Target="../threadedComments/threadedComment8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Relationship Id="rId4" Type="http://schemas.microsoft.com/office/2017/10/relationships/threadedComment" Target="../threadedComments/threadedComment9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Relationship Id="rId4" Type="http://schemas.microsoft.com/office/2017/10/relationships/threadedComment" Target="../threadedComments/threadedComment10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Relationship Id="rId4" Type="http://schemas.microsoft.com/office/2017/10/relationships/threadedComment" Target="../threadedComments/threadedComment11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Relationship Id="rId4" Type="http://schemas.microsoft.com/office/2017/10/relationships/threadedComment" Target="../threadedComments/threadedComment12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Relationship Id="rId4" Type="http://schemas.microsoft.com/office/2017/10/relationships/threadedComment" Target="../threadedComments/threadedComment1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BAE0F-F08E-499C-9BAF-9BBCAA814063}">
  <sheetPr>
    <tabColor rgb="FF92D050"/>
    <pageSetUpPr fitToPage="1"/>
  </sheetPr>
  <dimension ref="A1:U87"/>
  <sheetViews>
    <sheetView showGridLines="0" tabSelected="1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3345135</v>
      </c>
      <c r="L5" s="101">
        <v>2204776</v>
      </c>
      <c r="M5" s="101">
        <v>941703</v>
      </c>
      <c r="N5" s="102">
        <f>SUM(B5:M5)</f>
        <v>25006256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64794</v>
      </c>
      <c r="L6" s="101">
        <v>473367</v>
      </c>
      <c r="M6" s="101">
        <v>49323</v>
      </c>
      <c r="N6" s="103">
        <f>SUM(B6:M6)</f>
        <v>1679843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3409929</v>
      </c>
      <c r="L9" s="12">
        <f t="shared" si="0"/>
        <v>2678143</v>
      </c>
      <c r="M9" s="12">
        <f t="shared" si="0"/>
        <v>991026</v>
      </c>
      <c r="N9" s="12">
        <f t="shared" si="0"/>
        <v>26686099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3409929</v>
      </c>
      <c r="L13" s="14">
        <f t="shared" si="1"/>
        <v>2678143</v>
      </c>
      <c r="M13" s="14">
        <f t="shared" si="1"/>
        <v>991026</v>
      </c>
      <c r="N13" s="14">
        <f t="shared" si="1"/>
        <v>26686099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1162185</v>
      </c>
      <c r="L16" s="101">
        <v>999876</v>
      </c>
      <c r="M16" s="101">
        <v>829072</v>
      </c>
      <c r="N16" s="103">
        <f>SUM(B16:M16)</f>
        <v>10588766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1162185</v>
      </c>
      <c r="L20" s="12">
        <f t="shared" si="2"/>
        <v>999876</v>
      </c>
      <c r="M20" s="12">
        <f t="shared" si="2"/>
        <v>829072</v>
      </c>
      <c r="N20" s="12">
        <f t="shared" si="2"/>
        <v>10588766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2182950</v>
      </c>
      <c r="L23" s="7">
        <f t="shared" si="3"/>
        <v>1204900</v>
      </c>
      <c r="M23" s="7">
        <f t="shared" si="3"/>
        <v>112631</v>
      </c>
      <c r="N23" s="7">
        <f>SUM(B23:M23)</f>
        <v>14417490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64794</v>
      </c>
      <c r="L24" s="7">
        <f t="shared" si="3"/>
        <v>473367</v>
      </c>
      <c r="M24" s="7">
        <f t="shared" si="3"/>
        <v>49323</v>
      </c>
      <c r="N24" s="7">
        <f>SUM(B24:M24)</f>
        <v>1679843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2247744</v>
      </c>
      <c r="L27" s="12">
        <f t="shared" si="4"/>
        <v>1678267</v>
      </c>
      <c r="M27" s="12">
        <f>SUM(M23:M26)</f>
        <v>161954</v>
      </c>
      <c r="N27" s="12">
        <f t="shared" si="4"/>
        <v>16097333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0.65917618812591117</v>
      </c>
      <c r="L28" s="73">
        <f t="shared" si="5"/>
        <v>0.62665324443093595</v>
      </c>
      <c r="M28" s="73">
        <f t="shared" si="5"/>
        <v>0.16342053588906849</v>
      </c>
      <c r="N28" s="73">
        <f t="shared" ref="N28" si="6">+N27/N9</f>
        <v>0.60321042052643215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668253</v>
      </c>
      <c r="L30" s="101">
        <v>454006</v>
      </c>
      <c r="M30" s="101">
        <v>315822</v>
      </c>
      <c r="N30" s="103">
        <f>SUM(B30:M30)</f>
        <v>5958783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199754</v>
      </c>
      <c r="L31" s="101">
        <v>172911</v>
      </c>
      <c r="M31" s="101">
        <v>92042</v>
      </c>
      <c r="N31" s="103">
        <f>SUM(B31:M31)</f>
        <v>2019517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868007</v>
      </c>
      <c r="L34" s="12">
        <f t="shared" si="7"/>
        <v>626917</v>
      </c>
      <c r="M34" s="12">
        <f t="shared" si="7"/>
        <v>407864</v>
      </c>
      <c r="N34" s="12">
        <f t="shared" si="7"/>
        <v>7978300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1332231</v>
      </c>
      <c r="L37" s="101">
        <v>1028555</v>
      </c>
      <c r="M37" s="101">
        <v>686729</v>
      </c>
      <c r="N37" s="103">
        <f>SUM(B37:M37)</f>
        <v>12429703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-868007</v>
      </c>
      <c r="L38" s="7">
        <f t="shared" si="8"/>
        <v>-626917</v>
      </c>
      <c r="M38" s="7">
        <f t="shared" si="8"/>
        <v>-407864</v>
      </c>
      <c r="N38" s="7">
        <f>SUM(B38:M38)</f>
        <v>-7978300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-59823</v>
      </c>
      <c r="L39" s="109">
        <v>-60468</v>
      </c>
      <c r="M39" s="109">
        <v>-60310</v>
      </c>
      <c r="N39" s="103">
        <f>SUM(B39:M39)</f>
        <v>-811308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-2456</v>
      </c>
      <c r="L40" s="101">
        <v>-2456</v>
      </c>
      <c r="M40" s="101">
        <v>-2002</v>
      </c>
      <c r="N40" s="103">
        <f>SUM(B40:M40)</f>
        <v>-50361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70840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395745</v>
      </c>
      <c r="L42" s="12">
        <f t="shared" si="9"/>
        <v>331514</v>
      </c>
      <c r="M42" s="12">
        <f t="shared" si="9"/>
        <v>287393</v>
      </c>
      <c r="N42" s="12">
        <f t="shared" si="9"/>
        <v>3589734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266683</v>
      </c>
      <c r="L44" s="111">
        <v>229106</v>
      </c>
      <c r="M44" s="111">
        <v>-5588405</v>
      </c>
      <c r="N44" s="126">
        <f>SUM(B44:M44)</f>
        <v>-2882938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266683</v>
      </c>
      <c r="L46" s="12">
        <f t="shared" si="10"/>
        <v>229106</v>
      </c>
      <c r="M46" s="12">
        <f t="shared" si="10"/>
        <v>-5588405</v>
      </c>
      <c r="N46" s="12">
        <f t="shared" si="10"/>
        <v>-2882938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2692620</v>
      </c>
      <c r="L48" s="19">
        <f t="shared" si="11"/>
        <v>2187413</v>
      </c>
      <c r="M48" s="19">
        <f t="shared" si="11"/>
        <v>-4064076</v>
      </c>
      <c r="N48" s="19">
        <f t="shared" si="11"/>
        <v>19273862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717309</v>
      </c>
      <c r="L50" s="12">
        <f t="shared" si="12"/>
        <v>490730</v>
      </c>
      <c r="M50" s="12">
        <f t="shared" si="12"/>
        <v>5055102</v>
      </c>
      <c r="N50" s="12">
        <f>SUM(B50:M50)</f>
        <v>7412237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/>
      <c r="N53" s="10">
        <f t="shared" ref="N53:N59" si="13">SUM(B53:M53)</f>
        <v>68415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>
        <v>3112920</v>
      </c>
      <c r="N55" s="10">
        <f t="shared" si="13"/>
        <v>4539290</v>
      </c>
    </row>
    <row r="56" spans="1:21" s="6" customFormat="1" hidden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>
        <f>SUM(B56:M56)</f>
        <v>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>
        <v>2693450</v>
      </c>
      <c r="N57" s="10">
        <f t="shared" si="13"/>
        <v>2693450</v>
      </c>
    </row>
    <row r="58" spans="1:21" s="6" customFormat="1">
      <c r="A58" s="37" t="s">
        <v>58</v>
      </c>
      <c r="B58" s="7">
        <v>-10182</v>
      </c>
      <c r="C58" s="7">
        <v>-12034</v>
      </c>
      <c r="D58" s="7">
        <v>-15112</v>
      </c>
      <c r="E58" s="7">
        <v>-10527</v>
      </c>
      <c r="F58" s="7">
        <v>-9934</v>
      </c>
      <c r="G58" s="7">
        <v>-127618</v>
      </c>
      <c r="H58" s="7">
        <v>-124203</v>
      </c>
      <c r="I58" s="7">
        <v>-9329</v>
      </c>
      <c r="J58" s="7">
        <v>-14326</v>
      </c>
      <c r="K58" s="7">
        <v>-9522</v>
      </c>
      <c r="L58" s="7">
        <v>-27330</v>
      </c>
      <c r="M58" s="7">
        <v>-24741</v>
      </c>
      <c r="N58" s="10">
        <f t="shared" si="13"/>
        <v>-394858</v>
      </c>
    </row>
    <row r="59" spans="1:21" s="6" customFormat="1">
      <c r="A59" s="6" t="s">
        <v>134</v>
      </c>
      <c r="B59" s="22">
        <v>-18122</v>
      </c>
      <c r="C59" s="7">
        <v>-134737</v>
      </c>
      <c r="D59" s="7">
        <v>372468</v>
      </c>
      <c r="E59" s="7">
        <v>-337591</v>
      </c>
      <c r="F59" s="7">
        <v>342698</v>
      </c>
      <c r="G59" s="7">
        <v>-139580</v>
      </c>
      <c r="H59" s="7">
        <v>529057</v>
      </c>
      <c r="I59" s="7">
        <v>302140</v>
      </c>
      <c r="J59" s="7">
        <v>38583</v>
      </c>
      <c r="K59" s="7">
        <v>631915</v>
      </c>
      <c r="L59" s="7">
        <v>-34869</v>
      </c>
      <c r="M59" s="7">
        <v>647352</v>
      </c>
      <c r="N59" s="22">
        <f t="shared" si="13"/>
        <v>2199314</v>
      </c>
    </row>
    <row r="60" spans="1:21" s="6" customFormat="1">
      <c r="A60" s="13" t="s">
        <v>60</v>
      </c>
      <c r="B60" s="19">
        <f>SUM(B53:B59)</f>
        <v>400299</v>
      </c>
      <c r="C60" s="19">
        <f>SUM(C53:C59)</f>
        <v>-114881</v>
      </c>
      <c r="D60" s="19">
        <f>SUM(D53:D59)</f>
        <v>369180</v>
      </c>
      <c r="E60" s="19">
        <f>SUM(E53:E59)</f>
        <v>-337044</v>
      </c>
      <c r="F60" s="19">
        <f>SUM(F53:F59)</f>
        <v>432764</v>
      </c>
      <c r="G60" s="19">
        <f>SUM(G53:G59)</f>
        <v>-267198</v>
      </c>
      <c r="H60" s="19">
        <f>SUM(H53:H59)</f>
        <v>416248</v>
      </c>
      <c r="I60" s="19">
        <f>SUM(I53:I59)</f>
        <v>292811</v>
      </c>
      <c r="J60" s="19">
        <f>SUM(J53:J59)</f>
        <v>1024257</v>
      </c>
      <c r="K60" s="19">
        <f>SUM(K53:K59)</f>
        <v>622393</v>
      </c>
      <c r="L60" s="19">
        <f>SUM(L53:L59)</f>
        <v>-62199</v>
      </c>
      <c r="M60" s="19">
        <f>SUM(M53:M59)</f>
        <v>6428981</v>
      </c>
      <c r="N60" s="19">
        <f>SUM(N53:N59)</f>
        <v>9205611</v>
      </c>
      <c r="O60" s="165">
        <f>+N9-N20-N37-N46-N58-N59</f>
        <v>4746112</v>
      </c>
    </row>
    <row r="61" spans="1:2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</row>
    <row r="62" spans="1:21">
      <c r="A62" s="1" t="s">
        <v>61</v>
      </c>
      <c r="B62" s="12">
        <v>15416167</v>
      </c>
      <c r="C62" s="7"/>
      <c r="D62" s="7"/>
      <c r="E62" s="7"/>
      <c r="F62" s="7"/>
      <c r="G62" s="7"/>
      <c r="H62" s="7" t="s">
        <v>38</v>
      </c>
      <c r="I62" s="7"/>
      <c r="J62" s="7"/>
      <c r="K62" s="7"/>
      <c r="L62" s="6"/>
      <c r="M62" s="6"/>
      <c r="N62" s="6"/>
    </row>
    <row r="63" spans="1:21">
      <c r="A63" s="13" t="s">
        <v>62</v>
      </c>
      <c r="B63" s="19">
        <f>+B60+B48</f>
        <v>1658419</v>
      </c>
      <c r="C63" s="19">
        <f>+C60+C48</f>
        <v>2411768</v>
      </c>
      <c r="D63" s="19">
        <f>+D60+D48</f>
        <v>2432092</v>
      </c>
      <c r="E63" s="19">
        <f>+E60+E48</f>
        <v>2172676</v>
      </c>
      <c r="F63" s="19">
        <f>+F60+F48</f>
        <v>2115917</v>
      </c>
      <c r="G63" s="19">
        <f>+G60+G48</f>
        <v>1481984</v>
      </c>
      <c r="H63" s="19">
        <f>+H60+H48</f>
        <v>2330930</v>
      </c>
      <c r="I63" s="19">
        <f>+I60+I48</f>
        <v>2577966</v>
      </c>
      <c r="J63" s="19">
        <f>+J60+J48</f>
        <v>3492589</v>
      </c>
      <c r="K63" s="19">
        <f>+K60+K48</f>
        <v>3315013</v>
      </c>
      <c r="L63" s="19">
        <f>+L60+L48</f>
        <v>2125214</v>
      </c>
      <c r="M63" s="19">
        <f>+M60+M48</f>
        <v>2364905</v>
      </c>
      <c r="N63" s="19">
        <f>+N60+N48</f>
        <v>28479473</v>
      </c>
    </row>
    <row r="64" spans="1:21" ht="13.5" thickBot="1">
      <c r="A64" s="13" t="s">
        <v>63</v>
      </c>
      <c r="B64" s="14">
        <f>+B13-B63</f>
        <v>-1111672</v>
      </c>
      <c r="C64" s="14">
        <f>+C13-C63</f>
        <v>236313</v>
      </c>
      <c r="D64" s="14">
        <f>+D13-D63</f>
        <v>100911</v>
      </c>
      <c r="E64" s="14">
        <f>+E13-E63</f>
        <v>402637</v>
      </c>
      <c r="F64" s="14">
        <f>+F13-F63</f>
        <v>-248461</v>
      </c>
      <c r="G64" s="14">
        <f>+G13-G63</f>
        <v>335865</v>
      </c>
      <c r="H64" s="14">
        <f>+H13-H63</f>
        <v>-691536</v>
      </c>
      <c r="I64" s="14">
        <f>+I13-I63</f>
        <v>324426</v>
      </c>
      <c r="J64" s="14">
        <f>+J13-J63</f>
        <v>-415823</v>
      </c>
      <c r="K64" s="14">
        <f>+K13-K63</f>
        <v>94916</v>
      </c>
      <c r="L64" s="14">
        <f>+L13-L63</f>
        <v>552929</v>
      </c>
      <c r="M64" s="14">
        <f>+M13-M63</f>
        <v>-1373879</v>
      </c>
      <c r="N64" s="14">
        <f>+N13-N63</f>
        <v>-1793374</v>
      </c>
    </row>
    <row r="65" spans="1:14" s="6" customFormat="1" ht="13.5" thickTop="1">
      <c r="A65" s="13" t="s">
        <v>64</v>
      </c>
      <c r="B65" s="12">
        <f>+B64</f>
        <v>-1111672</v>
      </c>
      <c r="C65" s="12">
        <f t="shared" ref="C65:M65" si="14">B65+C64</f>
        <v>-875359</v>
      </c>
      <c r="D65" s="12">
        <f t="shared" si="14"/>
        <v>-774448</v>
      </c>
      <c r="E65" s="12">
        <f t="shared" si="14"/>
        <v>-371811</v>
      </c>
      <c r="F65" s="12">
        <f t="shared" si="14"/>
        <v>-620272</v>
      </c>
      <c r="G65" s="12">
        <f t="shared" si="14"/>
        <v>-284407</v>
      </c>
      <c r="H65" s="12">
        <f t="shared" si="14"/>
        <v>-975943</v>
      </c>
      <c r="I65" s="12">
        <f>H65+I64</f>
        <v>-651517</v>
      </c>
      <c r="J65" s="12">
        <f t="shared" si="14"/>
        <v>-1067340</v>
      </c>
      <c r="K65" s="12">
        <f t="shared" si="14"/>
        <v>-972424</v>
      </c>
      <c r="L65" s="12">
        <f t="shared" si="14"/>
        <v>-419495</v>
      </c>
      <c r="M65" s="12">
        <f t="shared" si="14"/>
        <v>-1793374</v>
      </c>
      <c r="N65" s="12"/>
    </row>
    <row r="66" spans="1:14">
      <c r="A66" s="13" t="s">
        <v>65</v>
      </c>
      <c r="B66" s="12">
        <f t="shared" ref="B66:M66" si="15">+$B$62+B65</f>
        <v>14304495</v>
      </c>
      <c r="C66" s="12">
        <f t="shared" si="15"/>
        <v>14540808</v>
      </c>
      <c r="D66" s="12">
        <f t="shared" si="15"/>
        <v>14641719</v>
      </c>
      <c r="E66" s="12">
        <f t="shared" si="15"/>
        <v>15044356</v>
      </c>
      <c r="F66" s="12">
        <f>+$B$62+F65</f>
        <v>14795895</v>
      </c>
      <c r="G66" s="12">
        <f t="shared" si="15"/>
        <v>15131760</v>
      </c>
      <c r="H66" s="12">
        <f t="shared" si="15"/>
        <v>14440224</v>
      </c>
      <c r="I66" s="12">
        <f t="shared" si="15"/>
        <v>14764650</v>
      </c>
      <c r="J66" s="12">
        <f t="shared" si="15"/>
        <v>14348827</v>
      </c>
      <c r="K66" s="12">
        <f t="shared" si="15"/>
        <v>14443743</v>
      </c>
      <c r="L66" s="12">
        <f t="shared" si="15"/>
        <v>14996672</v>
      </c>
      <c r="M66" s="12">
        <f t="shared" si="15"/>
        <v>13622793</v>
      </c>
      <c r="N66" s="12"/>
    </row>
    <row r="67" spans="1:14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6"/>
      <c r="M67" s="6"/>
      <c r="N67" s="6"/>
    </row>
    <row r="68" spans="1:14" s="6" customFormat="1">
      <c r="A68" s="112" t="s">
        <v>147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4"/>
    </row>
    <row r="69" spans="1:14" ht="13.5" thickBot="1">
      <c r="A69" s="115" t="s">
        <v>67</v>
      </c>
      <c r="B69" s="30">
        <v>-1020652.139816873</v>
      </c>
      <c r="C69" s="30">
        <v>60372.648550655227</v>
      </c>
      <c r="D69" s="30">
        <v>224793.36983360443</v>
      </c>
      <c r="E69" s="30">
        <v>-64019.923913411796</v>
      </c>
      <c r="F69" s="30">
        <v>-385525.33729799464</v>
      </c>
      <c r="G69" s="30">
        <v>-145749.29463693267</v>
      </c>
      <c r="H69" s="30">
        <v>-747924.80874119885</v>
      </c>
      <c r="I69" s="30">
        <v>245980.88465762092</v>
      </c>
      <c r="J69" s="30">
        <v>156269.52882934827</v>
      </c>
      <c r="K69" s="30">
        <v>-1278485.7392051909</v>
      </c>
      <c r="L69" s="30">
        <v>99997.470730111003</v>
      </c>
      <c r="M69" s="30">
        <v>-545759.76545218984</v>
      </c>
      <c r="N69" s="124"/>
    </row>
    <row r="70" spans="1:14" ht="13.5" thickTop="1">
      <c r="A70" s="115" t="s">
        <v>64</v>
      </c>
      <c r="B70" s="31">
        <f>+B69</f>
        <v>-1020652.139816873</v>
      </c>
      <c r="C70" s="31">
        <f t="shared" ref="C70:M70" si="16">+B70+C69</f>
        <v>-960279.49126621778</v>
      </c>
      <c r="D70" s="31">
        <f t="shared" si="16"/>
        <v>-735486.12143261335</v>
      </c>
      <c r="E70" s="31">
        <f t="shared" si="16"/>
        <v>-799506.04534602514</v>
      </c>
      <c r="F70" s="31">
        <f t="shared" si="16"/>
        <v>-1185031.3826440198</v>
      </c>
      <c r="G70" s="31">
        <f t="shared" si="16"/>
        <v>-1330780.6772809525</v>
      </c>
      <c r="H70" s="31">
        <f t="shared" si="16"/>
        <v>-2078705.4860221513</v>
      </c>
      <c r="I70" s="31">
        <f t="shared" si="16"/>
        <v>-1832724.6013645304</v>
      </c>
      <c r="J70" s="31">
        <f t="shared" si="16"/>
        <v>-1676455.0725351821</v>
      </c>
      <c r="K70" s="31">
        <f t="shared" si="16"/>
        <v>-2954940.8117403733</v>
      </c>
      <c r="L70" s="31">
        <f t="shared" si="16"/>
        <v>-2854943.3410102623</v>
      </c>
      <c r="M70" s="31">
        <f t="shared" si="16"/>
        <v>-3400703.1064624521</v>
      </c>
      <c r="N70" s="125"/>
    </row>
    <row r="71" spans="1:14">
      <c r="A71" s="115" t="s">
        <v>65</v>
      </c>
      <c r="B71" s="16">
        <f>+B62+B70</f>
        <v>14395514.860183127</v>
      </c>
      <c r="C71" s="16">
        <f>+B71+C69</f>
        <v>14455887.508733783</v>
      </c>
      <c r="D71" s="16">
        <f t="shared" ref="D71:M71" si="17">+C71+D69</f>
        <v>14680680.878567386</v>
      </c>
      <c r="E71" s="16">
        <f t="shared" si="17"/>
        <v>14616660.954653975</v>
      </c>
      <c r="F71" s="16">
        <f t="shared" si="17"/>
        <v>14231135.61735598</v>
      </c>
      <c r="G71" s="16">
        <f t="shared" si="17"/>
        <v>14085386.322719047</v>
      </c>
      <c r="H71" s="16">
        <f t="shared" si="17"/>
        <v>13337461.513977848</v>
      </c>
      <c r="I71" s="16">
        <f t="shared" si="17"/>
        <v>13583442.398635469</v>
      </c>
      <c r="J71" s="16">
        <f t="shared" si="17"/>
        <v>13739711.927464817</v>
      </c>
      <c r="K71" s="16">
        <f t="shared" si="17"/>
        <v>12461226.188259626</v>
      </c>
      <c r="L71" s="16">
        <f t="shared" si="17"/>
        <v>12561223.658989737</v>
      </c>
      <c r="M71" s="16">
        <f t="shared" si="17"/>
        <v>12015463.893537547</v>
      </c>
      <c r="N71" s="116"/>
    </row>
    <row r="72" spans="1:14">
      <c r="A72" s="117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118"/>
    </row>
    <row r="73" spans="1:14">
      <c r="A73" s="119" t="s">
        <v>68</v>
      </c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20"/>
    </row>
    <row r="74" spans="1:14">
      <c r="A74" s="115" t="s">
        <v>63</v>
      </c>
      <c r="B74" s="31">
        <f t="shared" ref="B74:M76" si="18">+B64-B69</f>
        <v>-91019.860183126992</v>
      </c>
      <c r="C74" s="31">
        <f t="shared" si="18"/>
        <v>175940.35144934477</v>
      </c>
      <c r="D74" s="31">
        <f t="shared" si="18"/>
        <v>-123882.36983360443</v>
      </c>
      <c r="E74" s="31">
        <f t="shared" si="18"/>
        <v>466656.9239134118</v>
      </c>
      <c r="F74" s="31">
        <f t="shared" si="18"/>
        <v>137064.33729799464</v>
      </c>
      <c r="G74" s="31">
        <f t="shared" si="18"/>
        <v>481614.29463693267</v>
      </c>
      <c r="H74" s="31">
        <f t="shared" si="18"/>
        <v>56388.808741198853</v>
      </c>
      <c r="I74" s="31">
        <f t="shared" si="18"/>
        <v>78445.115342379082</v>
      </c>
      <c r="J74" s="31">
        <f t="shared" si="18"/>
        <v>-572092.52882934827</v>
      </c>
      <c r="K74" s="31">
        <f t="shared" si="18"/>
        <v>1373401.7392051909</v>
      </c>
      <c r="L74" s="31">
        <f t="shared" si="18"/>
        <v>452931.529269889</v>
      </c>
      <c r="M74" s="31">
        <f t="shared" si="18"/>
        <v>-828119.23454781016</v>
      </c>
      <c r="N74" s="125"/>
    </row>
    <row r="75" spans="1:14" s="6" customFormat="1">
      <c r="A75" s="115" t="s">
        <v>64</v>
      </c>
      <c r="B75" s="31">
        <f t="shared" si="18"/>
        <v>-91019.860183126992</v>
      </c>
      <c r="C75" s="31">
        <f t="shared" si="18"/>
        <v>84920.491266217781</v>
      </c>
      <c r="D75" s="31">
        <f t="shared" si="18"/>
        <v>-38961.878567386651</v>
      </c>
      <c r="E75" s="31">
        <f t="shared" si="18"/>
        <v>427695.04534602514</v>
      </c>
      <c r="F75" s="31">
        <f t="shared" si="18"/>
        <v>564759.38264401979</v>
      </c>
      <c r="G75" s="31">
        <f t="shared" si="18"/>
        <v>1046373.6772809525</v>
      </c>
      <c r="H75" s="31">
        <f t="shared" si="18"/>
        <v>1102762.4860221513</v>
      </c>
      <c r="I75" s="31">
        <f t="shared" si="18"/>
        <v>1181207.6013645304</v>
      </c>
      <c r="J75" s="31">
        <f t="shared" si="18"/>
        <v>609115.07253518212</v>
      </c>
      <c r="K75" s="31">
        <f t="shared" si="18"/>
        <v>1982516.8117403733</v>
      </c>
      <c r="L75" s="31">
        <f t="shared" si="18"/>
        <v>2435448.3410102623</v>
      </c>
      <c r="M75" s="31">
        <f t="shared" si="18"/>
        <v>1607329.1064624521</v>
      </c>
      <c r="N75" s="125">
        <f>+N65-N70</f>
        <v>0</v>
      </c>
    </row>
    <row r="76" spans="1:14">
      <c r="A76" s="121" t="s">
        <v>65</v>
      </c>
      <c r="B76" s="122">
        <f t="shared" si="18"/>
        <v>-91019.860183127224</v>
      </c>
      <c r="C76" s="122">
        <f t="shared" si="18"/>
        <v>84920.491266217083</v>
      </c>
      <c r="D76" s="122">
        <f t="shared" si="18"/>
        <v>-38961.878567386419</v>
      </c>
      <c r="E76" s="122">
        <f t="shared" si="18"/>
        <v>427695.04534602538</v>
      </c>
      <c r="F76" s="122">
        <f>+F66-F71</f>
        <v>564759.38264402002</v>
      </c>
      <c r="G76" s="122">
        <f t="shared" si="18"/>
        <v>1046373.6772809532</v>
      </c>
      <c r="H76" s="122">
        <f t="shared" si="18"/>
        <v>1102762.486022152</v>
      </c>
      <c r="I76" s="122">
        <f t="shared" si="18"/>
        <v>1181207.6013645306</v>
      </c>
      <c r="J76" s="122">
        <f t="shared" si="18"/>
        <v>609115.07253518328</v>
      </c>
      <c r="K76" s="122">
        <f t="shared" si="18"/>
        <v>1982516.8117403742</v>
      </c>
      <c r="L76" s="122">
        <f t="shared" si="18"/>
        <v>2435448.3410102632</v>
      </c>
      <c r="M76" s="122">
        <f t="shared" si="18"/>
        <v>1607329.1064624526</v>
      </c>
      <c r="N76" s="123"/>
    </row>
    <row r="77" spans="1:14">
      <c r="B77" s="6"/>
      <c r="C77" s="6"/>
      <c r="E77" s="6"/>
      <c r="F77" s="6"/>
      <c r="H77" s="6"/>
      <c r="I77" s="6"/>
      <c r="J77" s="6"/>
      <c r="K77" s="6"/>
      <c r="L77" s="6"/>
      <c r="M77" s="6"/>
      <c r="N77" s="6"/>
    </row>
    <row r="78" spans="1:14">
      <c r="A78" s="1"/>
      <c r="B78" s="4"/>
      <c r="C78" s="8"/>
      <c r="D78" s="8"/>
      <c r="E78" s="8"/>
      <c r="F78" s="8"/>
      <c r="G78" s="96"/>
      <c r="H78" s="97"/>
      <c r="I78" s="5"/>
      <c r="J78" s="96"/>
      <c r="K78" s="96"/>
      <c r="L78" s="5"/>
    </row>
    <row r="79" spans="1:14">
      <c r="A79" s="1"/>
      <c r="B79" s="4"/>
      <c r="C79" s="8"/>
      <c r="D79" s="8"/>
      <c r="E79" s="8"/>
      <c r="F79" s="8"/>
      <c r="G79" s="96"/>
      <c r="H79" s="98"/>
      <c r="I79" s="99"/>
      <c r="J79" s="98"/>
      <c r="K79" s="98"/>
      <c r="L79" s="5"/>
    </row>
    <row r="80" spans="1:14">
      <c r="A80" s="1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</row>
    <row r="81" spans="2:14"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25"/>
    </row>
    <row r="82" spans="2:14">
      <c r="D82"/>
      <c r="E82" s="6"/>
      <c r="J82" s="6"/>
      <c r="K82" s="6"/>
    </row>
    <row r="86" spans="2:14">
      <c r="D86"/>
      <c r="F86" s="2"/>
    </row>
    <row r="87" spans="2:14">
      <c r="D87"/>
      <c r="F87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1CAEF-4EF9-4393-9143-10D99210EDA8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3345135</v>
      </c>
      <c r="L5" s="101">
        <v>2204776</v>
      </c>
      <c r="M5" s="101">
        <v>528176</v>
      </c>
      <c r="N5" s="102">
        <f>SUM(B5:M5)</f>
        <v>24592729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64794</v>
      </c>
      <c r="L6" s="101">
        <v>473367</v>
      </c>
      <c r="M6" s="101">
        <v>236500</v>
      </c>
      <c r="N6" s="103">
        <f>SUM(B6:M6)</f>
        <v>1867020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3409929</v>
      </c>
      <c r="L9" s="12">
        <f t="shared" si="0"/>
        <v>2678143</v>
      </c>
      <c r="M9" s="12">
        <f t="shared" si="0"/>
        <v>764676</v>
      </c>
      <c r="N9" s="12">
        <f t="shared" si="0"/>
        <v>26459749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3409929</v>
      </c>
      <c r="L13" s="14">
        <f t="shared" si="1"/>
        <v>2678143</v>
      </c>
      <c r="M13" s="14">
        <f t="shared" si="1"/>
        <v>764676</v>
      </c>
      <c r="N13" s="14">
        <f t="shared" si="1"/>
        <v>26459749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1162185</v>
      </c>
      <c r="L16" s="101">
        <v>999876</v>
      </c>
      <c r="M16" s="101">
        <v>279546</v>
      </c>
      <c r="N16" s="103">
        <f>SUM(B16:M16)</f>
        <v>10039240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1162185</v>
      </c>
      <c r="L20" s="12">
        <f t="shared" si="2"/>
        <v>999876</v>
      </c>
      <c r="M20" s="12">
        <f t="shared" si="2"/>
        <v>279546</v>
      </c>
      <c r="N20" s="12">
        <f t="shared" si="2"/>
        <v>10039240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2182950</v>
      </c>
      <c r="L23" s="7">
        <f t="shared" si="3"/>
        <v>1204900</v>
      </c>
      <c r="M23" s="7">
        <f t="shared" si="3"/>
        <v>248630</v>
      </c>
      <c r="N23" s="7">
        <f>SUM(B23:M23)</f>
        <v>14553489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64794</v>
      </c>
      <c r="L24" s="7">
        <f t="shared" si="3"/>
        <v>473367</v>
      </c>
      <c r="M24" s="7">
        <f t="shared" si="3"/>
        <v>236500</v>
      </c>
      <c r="N24" s="7">
        <f>SUM(B24:M24)</f>
        <v>1867020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2247744</v>
      </c>
      <c r="L27" s="12">
        <f t="shared" si="4"/>
        <v>1678267</v>
      </c>
      <c r="M27" s="12">
        <f>SUM(M23:M26)</f>
        <v>485130</v>
      </c>
      <c r="N27" s="12">
        <f t="shared" si="4"/>
        <v>16420509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0.65917618812591117</v>
      </c>
      <c r="L28" s="73">
        <f t="shared" si="5"/>
        <v>0.62665324443093595</v>
      </c>
      <c r="M28" s="73">
        <f t="shared" si="5"/>
        <v>0.63442556062959998</v>
      </c>
      <c r="N28" s="73">
        <f t="shared" ref="N28" si="6">+N27/N9</f>
        <v>0.62058445830306252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668253</v>
      </c>
      <c r="L30" s="101">
        <v>454006</v>
      </c>
      <c r="M30" s="101">
        <v>358700.97955063812</v>
      </c>
      <c r="N30" s="103">
        <f>SUM(B30:M30)</f>
        <v>6001661.9795506382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199754</v>
      </c>
      <c r="L31" s="101">
        <v>172911</v>
      </c>
      <c r="M31" s="101">
        <v>178852.28590155178</v>
      </c>
      <c r="N31" s="103">
        <f>SUM(B31:M31)</f>
        <v>2106327.2859015516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868007</v>
      </c>
      <c r="L34" s="12">
        <f t="shared" si="7"/>
        <v>626917</v>
      </c>
      <c r="M34" s="12">
        <f t="shared" si="7"/>
        <v>537553.26545218984</v>
      </c>
      <c r="N34" s="12">
        <f t="shared" si="7"/>
        <v>8107989.2654521894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1332231</v>
      </c>
      <c r="L37" s="101">
        <v>1028555</v>
      </c>
      <c r="M37" s="101">
        <v>793229.76545218984</v>
      </c>
      <c r="N37" s="103">
        <f>SUM(B37:M37)</f>
        <v>12536203.765452189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-868007</v>
      </c>
      <c r="L38" s="7">
        <f t="shared" si="8"/>
        <v>-626917</v>
      </c>
      <c r="M38" s="7">
        <f t="shared" si="8"/>
        <v>-537553.26545218984</v>
      </c>
      <c r="N38" s="7">
        <f>SUM(B38:M38)</f>
        <v>-8107989.2654521894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-59823</v>
      </c>
      <c r="L39" s="109">
        <v>-60468</v>
      </c>
      <c r="M39" s="109">
        <v>-55119</v>
      </c>
      <c r="N39" s="103">
        <f>SUM(B39:M39)</f>
        <v>-806117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-2456</v>
      </c>
      <c r="L40" s="101">
        <v>-2456</v>
      </c>
      <c r="M40" s="101">
        <v>-1960</v>
      </c>
      <c r="N40" s="103">
        <f>SUM(B40:M40)</f>
        <v>-50319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395745</v>
      </c>
      <c r="L42" s="12">
        <f t="shared" si="9"/>
        <v>331514</v>
      </c>
      <c r="M42" s="12">
        <f t="shared" si="9"/>
        <v>178947.5</v>
      </c>
      <c r="N42" s="12">
        <f t="shared" si="9"/>
        <v>3481288.5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266683</v>
      </c>
      <c r="L44" s="111">
        <v>229106</v>
      </c>
      <c r="M44" s="111">
        <v>219389</v>
      </c>
      <c r="N44" s="126">
        <f>SUM(B44:M44)</f>
        <v>2924856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266683</v>
      </c>
      <c r="L46" s="12">
        <f t="shared" si="10"/>
        <v>229106</v>
      </c>
      <c r="M46" s="12">
        <f t="shared" si="10"/>
        <v>219389</v>
      </c>
      <c r="N46" s="12">
        <f t="shared" si="10"/>
        <v>2924856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2692620</v>
      </c>
      <c r="L48" s="19">
        <f t="shared" si="11"/>
        <v>2187413</v>
      </c>
      <c r="M48" s="19">
        <f t="shared" si="11"/>
        <v>1215435.7654521898</v>
      </c>
      <c r="N48" s="19">
        <f t="shared" si="11"/>
        <v>24553373.765452191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717309</v>
      </c>
      <c r="L50" s="12">
        <f t="shared" si="12"/>
        <v>490730</v>
      </c>
      <c r="M50" s="12">
        <f t="shared" si="12"/>
        <v>-450759.76545218984</v>
      </c>
      <c r="N50" s="12">
        <f>SUM(B50:M50)</f>
        <v>1906375.2345478102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/>
      <c r="N55" s="10">
        <f t="shared" si="13"/>
        <v>1426370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>
        <f>SUM(B56:M56)</f>
        <v>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>
        <f t="shared" si="13"/>
        <v>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-14326</v>
      </c>
      <c r="K59" s="7">
        <v>-9522</v>
      </c>
      <c r="L59" s="7">
        <v>-27330</v>
      </c>
      <c r="M59" s="7">
        <v>-20000</v>
      </c>
      <c r="N59" s="10">
        <f t="shared" si="13"/>
        <v>-272737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38583</v>
      </c>
      <c r="K60" s="7">
        <v>631915</v>
      </c>
      <c r="L60" s="7">
        <v>-34869</v>
      </c>
      <c r="M60" s="7">
        <v>-15000</v>
      </c>
      <c r="N60" s="22">
        <f t="shared" si="13"/>
        <v>1536962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1024257</v>
      </c>
      <c r="K61" s="19">
        <f t="shared" si="14"/>
        <v>622393</v>
      </c>
      <c r="L61" s="19">
        <f t="shared" si="14"/>
        <v>-62199</v>
      </c>
      <c r="M61" s="19">
        <f t="shared" si="14"/>
        <v>95000</v>
      </c>
      <c r="N61" s="19">
        <f t="shared" si="14"/>
        <v>2989010</v>
      </c>
      <c r="O61" s="165">
        <f>+N9-N20-N37-N46-N59-N60</f>
        <v>-304775.76545218937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3492589</v>
      </c>
      <c r="K64" s="19">
        <f t="shared" si="15"/>
        <v>3315013</v>
      </c>
      <c r="L64" s="19">
        <f>+L61+L48</f>
        <v>2125214</v>
      </c>
      <c r="M64" s="19">
        <f t="shared" si="15"/>
        <v>1310435.7654521898</v>
      </c>
      <c r="N64" s="19">
        <f t="shared" si="15"/>
        <v>27542383.765452191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-415823</v>
      </c>
      <c r="K65" s="14">
        <f t="shared" si="16"/>
        <v>94916</v>
      </c>
      <c r="L65" s="14">
        <f t="shared" si="16"/>
        <v>552929</v>
      </c>
      <c r="M65" s="14">
        <f t="shared" si="16"/>
        <v>-545759.76545218984</v>
      </c>
      <c r="N65" s="14">
        <f>+N13-N64</f>
        <v>-1082634.7654521912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-1184720</v>
      </c>
      <c r="K66" s="12">
        <f t="shared" si="17"/>
        <v>-1089804</v>
      </c>
      <c r="L66" s="12">
        <f t="shared" si="17"/>
        <v>-536875</v>
      </c>
      <c r="M66" s="12">
        <f t="shared" si="17"/>
        <v>-1082634.7654521898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14231447</v>
      </c>
      <c r="K67" s="12">
        <f t="shared" si="18"/>
        <v>14326363</v>
      </c>
      <c r="L67" s="12">
        <f t="shared" si="18"/>
        <v>14879292</v>
      </c>
      <c r="M67" s="12">
        <f t="shared" si="18"/>
        <v>14333532.234547811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-572092.52882934827</v>
      </c>
      <c r="K75" s="31">
        <f t="shared" si="21"/>
        <v>1373401.7392051909</v>
      </c>
      <c r="L75" s="31">
        <f t="shared" si="21"/>
        <v>452931.529269889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491735.07253518212</v>
      </c>
      <c r="K76" s="31">
        <f t="shared" si="21"/>
        <v>1865136.8117403733</v>
      </c>
      <c r="L76" s="31">
        <f t="shared" si="21"/>
        <v>2318068.3410102623</v>
      </c>
      <c r="M76" s="31">
        <f t="shared" si="21"/>
        <v>2318068.3410102623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491735.07253518328</v>
      </c>
      <c r="K77" s="122">
        <f t="shared" si="21"/>
        <v>1865136.8117403742</v>
      </c>
      <c r="L77" s="122">
        <f t="shared" si="21"/>
        <v>2318068.3410102632</v>
      </c>
      <c r="M77" s="122">
        <f t="shared" si="21"/>
        <v>2318068.3410102632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05920-6F6B-423D-AF1E-C313BD1F4B89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L56" sqref="L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3345135</v>
      </c>
      <c r="L5" s="101">
        <v>1696220</v>
      </c>
      <c r="M5" s="101">
        <v>528176</v>
      </c>
      <c r="N5" s="102">
        <f>SUM(B5:M5)</f>
        <v>24084173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64794</v>
      </c>
      <c r="L6" s="101">
        <v>335103.49</v>
      </c>
      <c r="M6" s="101">
        <v>236500</v>
      </c>
      <c r="N6" s="103">
        <f>SUM(B6:M6)</f>
        <v>1728756.49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3409929</v>
      </c>
      <c r="L9" s="12">
        <f t="shared" si="0"/>
        <v>2031323.49</v>
      </c>
      <c r="M9" s="12">
        <f t="shared" si="0"/>
        <v>764676</v>
      </c>
      <c r="N9" s="12">
        <f t="shared" si="0"/>
        <v>25812929.489999998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3409929</v>
      </c>
      <c r="L13" s="14">
        <f t="shared" si="1"/>
        <v>2031323.49</v>
      </c>
      <c r="M13" s="14">
        <f t="shared" si="1"/>
        <v>764676</v>
      </c>
      <c r="N13" s="14">
        <f t="shared" si="1"/>
        <v>25812929.489999998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1162185</v>
      </c>
      <c r="L16" s="101">
        <v>804888</v>
      </c>
      <c r="M16" s="101">
        <v>279546</v>
      </c>
      <c r="N16" s="103">
        <f>SUM(B16:M16)</f>
        <v>9844252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1162185</v>
      </c>
      <c r="L20" s="12">
        <f t="shared" si="2"/>
        <v>804888</v>
      </c>
      <c r="M20" s="12">
        <f t="shared" si="2"/>
        <v>279546</v>
      </c>
      <c r="N20" s="12">
        <f t="shared" si="2"/>
        <v>9844252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2182950</v>
      </c>
      <c r="L23" s="7">
        <f t="shared" si="3"/>
        <v>891332</v>
      </c>
      <c r="M23" s="7">
        <f t="shared" si="3"/>
        <v>248630</v>
      </c>
      <c r="N23" s="7">
        <f>SUM(B23:M23)</f>
        <v>14239921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64794</v>
      </c>
      <c r="L24" s="7">
        <f t="shared" si="3"/>
        <v>335103.49</v>
      </c>
      <c r="M24" s="7">
        <f t="shared" si="3"/>
        <v>236500</v>
      </c>
      <c r="N24" s="7">
        <f>SUM(B24:M24)</f>
        <v>1728756.49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2247744</v>
      </c>
      <c r="L27" s="12">
        <f t="shared" si="4"/>
        <v>1226435.49</v>
      </c>
      <c r="M27" s="12">
        <f>SUM(M23:M26)</f>
        <v>485130</v>
      </c>
      <c r="N27" s="12">
        <f t="shared" si="4"/>
        <v>15968677.49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0.65917618812591117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0.61863096539221984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668253</v>
      </c>
      <c r="L30" s="101">
        <v>473668.86290563812</v>
      </c>
      <c r="M30" s="101">
        <v>358700.97955063812</v>
      </c>
      <c r="N30" s="103">
        <f>SUM(B30:M30)</f>
        <v>6021324.8424562765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199754</v>
      </c>
      <c r="L31" s="101">
        <v>186120.15636425081</v>
      </c>
      <c r="M31" s="101">
        <v>178852.28590155178</v>
      </c>
      <c r="N31" s="103">
        <f>SUM(B31:M31)</f>
        <v>2119536.4422658025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868007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8140861.2847220786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1332231</v>
      </c>
      <c r="L37" s="101">
        <v>991100.01926988899</v>
      </c>
      <c r="M37" s="101">
        <v>793229.76545218984</v>
      </c>
      <c r="N37" s="103">
        <f>SUM(B37:M37)</f>
        <v>12498748.784722079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-868007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-8140861.2847220786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-59823</v>
      </c>
      <c r="L39" s="109">
        <v>-55277</v>
      </c>
      <c r="M39" s="109">
        <v>-55119</v>
      </c>
      <c r="N39" s="103">
        <f>SUM(B39:M39)</f>
        <v>-800926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-2456</v>
      </c>
      <c r="L40" s="101">
        <v>-2414</v>
      </c>
      <c r="M40" s="101">
        <v>-1960</v>
      </c>
      <c r="N40" s="103">
        <f>SUM(B40:M40)</f>
        <v>-50277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395745</v>
      </c>
      <c r="L42" s="12">
        <f t="shared" si="9"/>
        <v>266420</v>
      </c>
      <c r="M42" s="12">
        <f t="shared" si="9"/>
        <v>178947.5</v>
      </c>
      <c r="N42" s="12">
        <f t="shared" si="9"/>
        <v>3416194.5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266683</v>
      </c>
      <c r="L44" s="111">
        <v>230229</v>
      </c>
      <c r="M44" s="111">
        <v>219389</v>
      </c>
      <c r="N44" s="126">
        <f>SUM(B44:M44)</f>
        <v>2925979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266683</v>
      </c>
      <c r="L46" s="12">
        <f t="shared" si="10"/>
        <v>230229</v>
      </c>
      <c r="M46" s="12">
        <f t="shared" si="10"/>
        <v>219389</v>
      </c>
      <c r="N46" s="12">
        <f t="shared" si="10"/>
        <v>2925979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2692620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24327286.784722079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717309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1485642.7052779212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/>
      <c r="N55" s="10">
        <f t="shared" si="13"/>
        <v>1426370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>
        <f>SUM(B56:M56)</f>
        <v>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>
        <f t="shared" si="13"/>
        <v>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-14326</v>
      </c>
      <c r="K59" s="7">
        <v>-9522</v>
      </c>
      <c r="L59" s="7">
        <v>-15000</v>
      </c>
      <c r="M59" s="7">
        <v>-20000</v>
      </c>
      <c r="N59" s="10">
        <f t="shared" si="13"/>
        <v>-260407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38583</v>
      </c>
      <c r="K60" s="7">
        <v>631915</v>
      </c>
      <c r="L60" s="7">
        <v>-15000</v>
      </c>
      <c r="M60" s="7">
        <v>-15000</v>
      </c>
      <c r="N60" s="22">
        <f t="shared" si="13"/>
        <v>1556831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1024257</v>
      </c>
      <c r="K61" s="19">
        <f t="shared" si="14"/>
        <v>622393</v>
      </c>
      <c r="L61" s="19">
        <f t="shared" si="14"/>
        <v>-30000</v>
      </c>
      <c r="M61" s="19">
        <f t="shared" si="14"/>
        <v>95000</v>
      </c>
      <c r="N61" s="19">
        <f t="shared" si="14"/>
        <v>3021209</v>
      </c>
      <c r="O61" s="165">
        <f>+N9-N20-N37-N46-N59-N60</f>
        <v>-752474.29472208023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3492589</v>
      </c>
      <c r="K64" s="19">
        <f t="shared" si="15"/>
        <v>3315013</v>
      </c>
      <c r="L64" s="19">
        <f>+L61+L48</f>
        <v>1931326.019269889</v>
      </c>
      <c r="M64" s="19">
        <f t="shared" si="15"/>
        <v>1310435.7654521898</v>
      </c>
      <c r="N64" s="19">
        <f t="shared" si="15"/>
        <v>27348495.784722079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-415823</v>
      </c>
      <c r="K65" s="14">
        <f t="shared" si="16"/>
        <v>94916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-1535566.2947220802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-1184720</v>
      </c>
      <c r="K66" s="12">
        <f t="shared" si="17"/>
        <v>-1089804</v>
      </c>
      <c r="L66" s="12">
        <f t="shared" si="17"/>
        <v>-989806.529269889</v>
      </c>
      <c r="M66" s="12">
        <f t="shared" si="17"/>
        <v>-1535566.2947220788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14231447</v>
      </c>
      <c r="K67" s="12">
        <f t="shared" si="18"/>
        <v>14326363</v>
      </c>
      <c r="L67" s="12">
        <f t="shared" si="18"/>
        <v>14426360.470730111</v>
      </c>
      <c r="M67" s="12">
        <f t="shared" si="18"/>
        <v>13880600.705277922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-572092.52882934827</v>
      </c>
      <c r="K75" s="31">
        <f t="shared" si="21"/>
        <v>1373401.7392051909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491735.07253518212</v>
      </c>
      <c r="K76" s="31">
        <f t="shared" si="21"/>
        <v>1865136.8117403733</v>
      </c>
      <c r="L76" s="31">
        <f t="shared" si="21"/>
        <v>1865136.8117403733</v>
      </c>
      <c r="M76" s="31">
        <f t="shared" si="21"/>
        <v>1865136.8117403733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491735.07253518328</v>
      </c>
      <c r="K77" s="122">
        <f t="shared" si="21"/>
        <v>1865136.8117403742</v>
      </c>
      <c r="L77" s="122">
        <f t="shared" si="21"/>
        <v>1865136.8117403742</v>
      </c>
      <c r="M77" s="122">
        <f t="shared" si="21"/>
        <v>1865136.8117403742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5AC3-6264-41E5-AA1A-9733EB93236C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K56" sqref="K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2160785</v>
      </c>
      <c r="L5" s="101">
        <v>1696220</v>
      </c>
      <c r="M5" s="101">
        <v>528176</v>
      </c>
      <c r="N5" s="102">
        <f>SUM(B5:M5)</f>
        <v>22899823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65935.13</v>
      </c>
      <c r="L6" s="101">
        <v>335103.49</v>
      </c>
      <c r="M6" s="101">
        <v>236500</v>
      </c>
      <c r="N6" s="103">
        <f>SUM(B6:M6)</f>
        <v>1729897.6199999999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24629720.620000001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24629720.620000001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807534</v>
      </c>
      <c r="L16" s="101">
        <v>804888</v>
      </c>
      <c r="M16" s="101">
        <v>279546</v>
      </c>
      <c r="N16" s="103">
        <f>SUM(B16:M16)</f>
        <v>9489601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9489601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13410222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1729897.6199999999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15140119.619999999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0.61470935272021765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6012773.0163720744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2146924.8875551955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8159697.9039272703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12446969.65392727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-8159697.9039272703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-55277</v>
      </c>
      <c r="L39" s="109">
        <v>-55277</v>
      </c>
      <c r="M39" s="109">
        <v>-55119</v>
      </c>
      <c r="N39" s="103">
        <f>SUM(B39:M39)</f>
        <v>-796380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-2414</v>
      </c>
      <c r="L40" s="101">
        <v>-2414</v>
      </c>
      <c r="M40" s="101">
        <v>-1960</v>
      </c>
      <c r="N40" s="103">
        <f>SUM(B40:M40)</f>
        <v>-50235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3350166.75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289111</v>
      </c>
      <c r="L44" s="111">
        <v>230229</v>
      </c>
      <c r="M44" s="111">
        <v>219389</v>
      </c>
      <c r="N44" s="126">
        <f>SUM(B44:M44)</f>
        <v>2948407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2948407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23947872.65392727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681847.96607273025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/>
      <c r="N55" s="10">
        <f t="shared" si="13"/>
        <v>1426370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-14326</v>
      </c>
      <c r="K59" s="7">
        <v>-15000</v>
      </c>
      <c r="L59" s="7">
        <v>-15000</v>
      </c>
      <c r="M59" s="7">
        <v>-20000</v>
      </c>
      <c r="N59" s="10">
        <f t="shared" si="13"/>
        <v>-265885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38583</v>
      </c>
      <c r="K60" s="7">
        <v>-15000</v>
      </c>
      <c r="L60" s="7">
        <v>-15000</v>
      </c>
      <c r="M60" s="7">
        <v>-15000</v>
      </c>
      <c r="N60" s="22">
        <f t="shared" si="13"/>
        <v>909916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1024257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3590816</v>
      </c>
      <c r="O61" s="165">
        <f>+N9-N20-N37-N46-N59-N60</f>
        <v>-899288.03392726928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3492589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27538688.65392727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-415823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-2908968.0339272693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-1184720</v>
      </c>
      <c r="K66" s="12">
        <f t="shared" si="17"/>
        <v>-2463205.7392051909</v>
      </c>
      <c r="L66" s="12">
        <f t="shared" si="17"/>
        <v>-2363208.2684750799</v>
      </c>
      <c r="M66" s="12">
        <f t="shared" si="17"/>
        <v>-2908968.0339272697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14231447</v>
      </c>
      <c r="K67" s="12">
        <f t="shared" si="18"/>
        <v>12952961.260794809</v>
      </c>
      <c r="L67" s="12">
        <f t="shared" si="18"/>
        <v>13052958.73152492</v>
      </c>
      <c r="M67" s="12">
        <f t="shared" si="18"/>
        <v>12507198.966072731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-572092.52882934827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491735.07253518212</v>
      </c>
      <c r="K76" s="31">
        <f t="shared" si="21"/>
        <v>491735.07253518235</v>
      </c>
      <c r="L76" s="31">
        <f t="shared" si="21"/>
        <v>491735.07253518235</v>
      </c>
      <c r="M76" s="31">
        <f t="shared" si="21"/>
        <v>491735.07253518235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491735.07253518328</v>
      </c>
      <c r="K77" s="122">
        <f t="shared" si="21"/>
        <v>491735.07253518328</v>
      </c>
      <c r="L77" s="122">
        <f t="shared" si="21"/>
        <v>491735.07253518328</v>
      </c>
      <c r="M77" s="122">
        <f t="shared" si="21"/>
        <v>491735.07253518328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0D76-6206-43D4-BC19-2FC77ECA49B5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I2" sqref="I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22094865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1608205.71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23703070.710000001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23703070.710000001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9108944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9108944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12985921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1608205.71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14594126.710000001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0.61570616265524358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5964079.7438977128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2166241.4712002086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8130321.215097921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12400655.215097923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-8130321.215097921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-795705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-50193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3333946.0000000019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2935176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2935176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23508387.215097919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194683.49490207853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-271559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856333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2531559</v>
      </c>
      <c r="O61" s="165">
        <f>+N9-N20-N37-N46-N59-N60</f>
        <v>-1326478.5050979219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26039946.215097919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-2336875.5050979182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-612627.47117065173</v>
      </c>
      <c r="K66" s="12">
        <f t="shared" si="17"/>
        <v>-1891113.2103758426</v>
      </c>
      <c r="L66" s="12">
        <f t="shared" si="17"/>
        <v>-1791115.7396457316</v>
      </c>
      <c r="M66" s="12">
        <f t="shared" si="17"/>
        <v>-2336875.5050979215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14803539.528829347</v>
      </c>
      <c r="K67" s="12">
        <f t="shared" si="18"/>
        <v>13525053.789624158</v>
      </c>
      <c r="L67" s="12">
        <f t="shared" si="18"/>
        <v>13625051.260354269</v>
      </c>
      <c r="M67" s="12">
        <f t="shared" si="18"/>
        <v>13079291.494902078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1063827.6013645304</v>
      </c>
      <c r="K76" s="31">
        <f t="shared" si="21"/>
        <v>1063827.6013645306</v>
      </c>
      <c r="L76" s="31">
        <f t="shared" si="21"/>
        <v>1063827.6013645306</v>
      </c>
      <c r="M76" s="31">
        <f t="shared" si="21"/>
        <v>1063827.6013645306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1063827.6013645306</v>
      </c>
      <c r="K77" s="122">
        <f t="shared" si="21"/>
        <v>1063827.6013645325</v>
      </c>
      <c r="L77" s="122">
        <f t="shared" si="21"/>
        <v>1063827.6013645325</v>
      </c>
      <c r="M77" s="122">
        <f t="shared" si="21"/>
        <v>1063827.6013645306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F56" sqref="F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21719749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1644630.8299999998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23364379.829999998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23364379.829999998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8993429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8993429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12726320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1644630.8299999998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14370950.83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0.61507948999988504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5952887.3296833504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2207299.1207569498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8160186.4504403006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12452291.450440302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-8160186.4504403006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-795030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-50151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3356434.0000000019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2935903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2935903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23445952.450440302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-81572.620440300554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323415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-124203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-394609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539193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416248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2216369</v>
      </c>
      <c r="O61" s="10">
        <f>+N9-N20-N37-N46-N59-N60</f>
        <v>-1161827.6204403043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2330930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25662321.450440302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-691536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-2297941.6204403043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-975944</v>
      </c>
      <c r="I66" s="12">
        <f>H66+I65</f>
        <v>-729963.11534237908</v>
      </c>
      <c r="J66" s="12">
        <f t="shared" si="17"/>
        <v>-573693.58651303081</v>
      </c>
      <c r="K66" s="12">
        <f t="shared" si="17"/>
        <v>-1852179.3257182217</v>
      </c>
      <c r="L66" s="12">
        <f t="shared" si="17"/>
        <v>-1752181.8549881107</v>
      </c>
      <c r="M66" s="12">
        <f t="shared" si="17"/>
        <v>-2297941.6204403006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14440223</v>
      </c>
      <c r="I67" s="12">
        <f t="shared" si="18"/>
        <v>14686203.884657621</v>
      </c>
      <c r="J67" s="12">
        <f t="shared" si="18"/>
        <v>14842473.413486969</v>
      </c>
      <c r="K67" s="12">
        <f t="shared" si="18"/>
        <v>13563987.674281778</v>
      </c>
      <c r="L67" s="12">
        <f t="shared" si="18"/>
        <v>13663985.145011889</v>
      </c>
      <c r="M67" s="12">
        <f t="shared" si="18"/>
        <v>13118225.379559699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56388.808741198853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1102761.4860221513</v>
      </c>
      <c r="I76" s="31">
        <f t="shared" si="21"/>
        <v>1102761.4860221513</v>
      </c>
      <c r="J76" s="31">
        <f t="shared" si="21"/>
        <v>1102761.4860221513</v>
      </c>
      <c r="K76" s="31">
        <f t="shared" si="21"/>
        <v>1102761.4860221515</v>
      </c>
      <c r="L76" s="31">
        <f t="shared" si="21"/>
        <v>1102761.4860221515</v>
      </c>
      <c r="M76" s="31">
        <f t="shared" si="21"/>
        <v>1102761.4860221515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1102761.486022152</v>
      </c>
      <c r="I77" s="122">
        <f t="shared" si="21"/>
        <v>1102761.486022152</v>
      </c>
      <c r="J77" s="122">
        <f t="shared" si="21"/>
        <v>1102761.486022152</v>
      </c>
      <c r="K77" s="122">
        <f t="shared" si="21"/>
        <v>1102761.486022152</v>
      </c>
      <c r="L77" s="122">
        <f t="shared" si="21"/>
        <v>1102761.486022152</v>
      </c>
      <c r="M77" s="122">
        <f t="shared" si="21"/>
        <v>1102761.486022152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22983660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1668249.75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24651909.75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24651909.75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9972411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9972411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13011249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1668249.75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14679498.75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0.59547105676062273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6142399.6395991482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2230910.0395823508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8373309.6791814994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12742819.179181501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-8373309.6791814994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-794355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-50109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3434555.5000000019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2897843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2897843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24678119.179181501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-26209.429181499407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-285406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-4864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2328121</v>
      </c>
      <c r="O61" s="10">
        <f>+N9-N20-N37-N46-N59-N60</f>
        <v>-670893.42918150127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27006240.179181501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-2354330.4291815013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-1032332.8087411989</v>
      </c>
      <c r="I66" s="12">
        <f>H66+I65</f>
        <v>-786351.92408357793</v>
      </c>
      <c r="J66" s="12">
        <f t="shared" si="17"/>
        <v>-630082.39525422966</v>
      </c>
      <c r="K66" s="12">
        <f t="shared" si="17"/>
        <v>-1908568.1344594206</v>
      </c>
      <c r="L66" s="12">
        <f t="shared" si="17"/>
        <v>-1808570.6637293096</v>
      </c>
      <c r="M66" s="12">
        <f t="shared" si="17"/>
        <v>-2354330.4291814994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14383834.191258801</v>
      </c>
      <c r="I67" s="12">
        <f t="shared" si="18"/>
        <v>14629815.075916423</v>
      </c>
      <c r="J67" s="12">
        <f t="shared" si="18"/>
        <v>14786084.60474577</v>
      </c>
      <c r="K67" s="12">
        <f t="shared" si="18"/>
        <v>13507598.865540579</v>
      </c>
      <c r="L67" s="12">
        <f t="shared" si="18"/>
        <v>13607596.33627069</v>
      </c>
      <c r="M67" s="12">
        <f t="shared" si="18"/>
        <v>13061836.570818501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1046372.6772809525</v>
      </c>
      <c r="I76" s="31">
        <f t="shared" si="21"/>
        <v>1046372.6772809525</v>
      </c>
      <c r="J76" s="31">
        <f t="shared" si="21"/>
        <v>1046372.6772809525</v>
      </c>
      <c r="K76" s="31">
        <f t="shared" si="21"/>
        <v>1046372.6772809527</v>
      </c>
      <c r="L76" s="31">
        <f t="shared" si="21"/>
        <v>1046372.6772809527</v>
      </c>
      <c r="M76" s="31">
        <f t="shared" si="21"/>
        <v>1046372.6772809527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1046372.6772809532</v>
      </c>
      <c r="I77" s="122">
        <f t="shared" si="21"/>
        <v>1046372.6772809532</v>
      </c>
      <c r="J77" s="122">
        <f t="shared" si="21"/>
        <v>1046372.6772809532</v>
      </c>
      <c r="K77" s="122">
        <f t="shared" si="21"/>
        <v>1046372.6772809532</v>
      </c>
      <c r="L77" s="122">
        <f t="shared" si="21"/>
        <v>1046372.6772809532</v>
      </c>
      <c r="M77" s="122">
        <f t="shared" si="21"/>
        <v>1046372.6772809532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22793828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1617355.75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24411183.75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24411183.75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9882599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9882599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12911229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1617355.75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14528584.75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0.59516100893714341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6156893.0504397862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2247137.9233786454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8404030.9738184325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12816577.473818433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-8404030.9738184325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-793680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/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-46052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261437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3482324.5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2921870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2921870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1687168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24690824.473818433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180288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-279640.72381843207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-177788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119716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2560319</v>
      </c>
      <c r="O61" s="10">
        <f>+N9-N20-N37-N46-N59-N60</f>
        <v>-1151790.7238184325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2119933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27251143.473818433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-252477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-2839959.7238184325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-624288</v>
      </c>
      <c r="G66" s="12">
        <f t="shared" si="17"/>
        <v>-770037.29463693267</v>
      </c>
      <c r="H66" s="12">
        <f t="shared" si="17"/>
        <v>-1517962.1033781315</v>
      </c>
      <c r="I66" s="12">
        <f>H66+I65</f>
        <v>-1271981.2187205106</v>
      </c>
      <c r="J66" s="12">
        <f t="shared" si="17"/>
        <v>-1115711.6898911623</v>
      </c>
      <c r="K66" s="12">
        <f t="shared" si="17"/>
        <v>-2394197.4290963532</v>
      </c>
      <c r="L66" s="12">
        <f t="shared" si="17"/>
        <v>-2294199.9583662422</v>
      </c>
      <c r="M66" s="12">
        <f t="shared" si="17"/>
        <v>-2839959.7238184321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14791879</v>
      </c>
      <c r="G67" s="12">
        <f t="shared" si="18"/>
        <v>14646129.705363067</v>
      </c>
      <c r="H67" s="12">
        <f t="shared" si="18"/>
        <v>13898204.896621868</v>
      </c>
      <c r="I67" s="12">
        <f t="shared" si="18"/>
        <v>14144185.781279489</v>
      </c>
      <c r="J67" s="12">
        <f t="shared" si="18"/>
        <v>14300455.310108837</v>
      </c>
      <c r="K67" s="12">
        <f t="shared" si="18"/>
        <v>13021969.570903648</v>
      </c>
      <c r="L67" s="12">
        <f t="shared" si="18"/>
        <v>13121967.041633759</v>
      </c>
      <c r="M67" s="12">
        <f t="shared" si="18"/>
        <v>12576207.276181567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133048.33729799464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560743.38264401979</v>
      </c>
      <c r="G76" s="31">
        <f t="shared" si="21"/>
        <v>560743.38264401979</v>
      </c>
      <c r="H76" s="31">
        <f t="shared" si="21"/>
        <v>560743.38264401979</v>
      </c>
      <c r="I76" s="31">
        <f t="shared" si="21"/>
        <v>560743.38264401979</v>
      </c>
      <c r="J76" s="31">
        <f t="shared" si="21"/>
        <v>560743.38264401979</v>
      </c>
      <c r="K76" s="31">
        <f t="shared" si="21"/>
        <v>560743.38264402002</v>
      </c>
      <c r="L76" s="31">
        <f t="shared" si="21"/>
        <v>560743.38264402002</v>
      </c>
      <c r="M76" s="31">
        <f t="shared" si="21"/>
        <v>560743.38264402002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560743.38264402002</v>
      </c>
      <c r="G77" s="122">
        <f t="shared" si="21"/>
        <v>560743.38264402002</v>
      </c>
      <c r="H77" s="122">
        <f t="shared" si="21"/>
        <v>560743.38264402002</v>
      </c>
      <c r="I77" s="122">
        <f t="shared" si="21"/>
        <v>560743.38264402002</v>
      </c>
      <c r="J77" s="122">
        <f t="shared" si="21"/>
        <v>560743.38264402002</v>
      </c>
      <c r="K77" s="122">
        <f t="shared" si="21"/>
        <v>560743.38264402188</v>
      </c>
      <c r="L77" s="122">
        <f t="shared" si="21"/>
        <v>560743.38264402188</v>
      </c>
      <c r="M77" s="122">
        <f t="shared" si="21"/>
        <v>560743.38264402002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22321646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1611289.75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23932935.75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23932935.75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9816095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9816095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12505551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1611289.75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14116840.75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0.58984994141389446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6206605.8017404247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2256087.009376002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8462692.8111164272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12891486.811116427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-8462692.8111164272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-793005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-50025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3495274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2934328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2934328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24708389.811116427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-775454.06111642672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-182855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-237982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2197554</v>
      </c>
      <c r="O61" s="10">
        <f>+N9-N20-N37-N46-N59-N60</f>
        <v>-1288137.0611164272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26905943.811116427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-2973008.0611164272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-757336.33729799464</v>
      </c>
      <c r="G66" s="12">
        <f t="shared" si="17"/>
        <v>-903085.63193492731</v>
      </c>
      <c r="H66" s="12">
        <f t="shared" si="17"/>
        <v>-1651010.4406761262</v>
      </c>
      <c r="I66" s="12">
        <f>H66+I65</f>
        <v>-1405029.5560185052</v>
      </c>
      <c r="J66" s="12">
        <f t="shared" si="17"/>
        <v>-1248760.027189157</v>
      </c>
      <c r="K66" s="12">
        <f t="shared" si="17"/>
        <v>-2527245.7663943479</v>
      </c>
      <c r="L66" s="12">
        <f t="shared" si="17"/>
        <v>-2427248.2956642369</v>
      </c>
      <c r="M66" s="12">
        <f t="shared" si="17"/>
        <v>-2973008.0611164267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14658830.662702005</v>
      </c>
      <c r="G67" s="12">
        <f t="shared" si="18"/>
        <v>14513081.368065072</v>
      </c>
      <c r="H67" s="12">
        <f t="shared" si="18"/>
        <v>13765156.559323873</v>
      </c>
      <c r="I67" s="12">
        <f t="shared" si="18"/>
        <v>14011137.443981495</v>
      </c>
      <c r="J67" s="12">
        <f t="shared" si="18"/>
        <v>14167406.972810842</v>
      </c>
      <c r="K67" s="12">
        <f t="shared" si="18"/>
        <v>12888921.233605653</v>
      </c>
      <c r="L67" s="12">
        <f t="shared" si="18"/>
        <v>12988918.704335764</v>
      </c>
      <c r="M67" s="12">
        <f t="shared" si="18"/>
        <v>12443158.938883573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427695.04534602514</v>
      </c>
      <c r="G76" s="31">
        <f t="shared" si="21"/>
        <v>427695.04534602514</v>
      </c>
      <c r="H76" s="31">
        <f t="shared" si="21"/>
        <v>427695.04534602514</v>
      </c>
      <c r="I76" s="31">
        <f t="shared" si="21"/>
        <v>427695.04534602514</v>
      </c>
      <c r="J76" s="31">
        <f t="shared" si="21"/>
        <v>427695.04534602514</v>
      </c>
      <c r="K76" s="31">
        <f t="shared" si="21"/>
        <v>427695.04534602538</v>
      </c>
      <c r="L76" s="31">
        <f t="shared" si="21"/>
        <v>427695.04534602538</v>
      </c>
      <c r="M76" s="31">
        <f t="shared" si="21"/>
        <v>427695.04534602538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427695.04534602538</v>
      </c>
      <c r="G77" s="122">
        <f t="shared" si="21"/>
        <v>427695.04534602538</v>
      </c>
      <c r="H77" s="122">
        <f t="shared" si="21"/>
        <v>427695.04534602538</v>
      </c>
      <c r="I77" s="122">
        <f t="shared" si="21"/>
        <v>427695.04534602538</v>
      </c>
      <c r="J77" s="122">
        <f t="shared" si="21"/>
        <v>427695.04534602538</v>
      </c>
      <c r="K77" s="122">
        <f t="shared" si="21"/>
        <v>427695.04534602724</v>
      </c>
      <c r="L77" s="122">
        <f t="shared" si="21"/>
        <v>427695.04534602724</v>
      </c>
      <c r="M77" s="122">
        <f t="shared" si="21"/>
        <v>427695.04534602538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/>
  </sheetViews>
  <sheetFormatPr defaultColWidth="9.140625"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pageSetUpPr fitToPage="1"/>
  </sheetPr>
  <dimension ref="A1:U85"/>
  <sheetViews>
    <sheetView showGridLines="0" topLeftCell="A28" zoomScaleNormal="100" workbookViewId="0">
      <selection activeCell="J55" sqref="J55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D7BF20F24984C913477BD2AF12CC7" ma:contentTypeVersion="13" ma:contentTypeDescription="Create a new document." ma:contentTypeScope="" ma:versionID="63a8e4e4c75c4d939fbba8789c528180">
  <xsd:schema xmlns:xsd="http://www.w3.org/2001/XMLSchema" xmlns:xs="http://www.w3.org/2001/XMLSchema" xmlns:p="http://schemas.microsoft.com/office/2006/metadata/properties" xmlns:ns3="05557802-9e22-4343-89e6-23a870bb8bdc" xmlns:ns4="b1c68f9e-8917-40a5-b1cf-2a84506a7b0d" targetNamespace="http://schemas.microsoft.com/office/2006/metadata/properties" ma:root="true" ma:fieldsID="5234599558af09c002f4c40fce863cb6" ns3:_="" ns4:_="">
    <xsd:import namespace="05557802-9e22-4343-89e6-23a870bb8bdc"/>
    <xsd:import namespace="b1c68f9e-8917-40a5-b1cf-2a84506a7b0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3:SharedWithDetails" minOccurs="0"/>
                <xsd:element ref="ns3:SharingHintHash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557802-9e22-4343-89e6-23a870bb8b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68f9e-8917-40a5-b1cf-2a84506a7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62AAEE-63EE-4659-B531-1A29C2A311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557802-9e22-4343-89e6-23a870bb8bdc"/>
    <ds:schemaRef ds:uri="b1c68f9e-8917-40a5-b1cf-2a84506a7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1c68f9e-8917-40a5-b1cf-2a84506a7b0d"/>
    <ds:schemaRef ds:uri="http://purl.org/dc/elements/1.1/"/>
    <ds:schemaRef ds:uri="http://schemas.microsoft.com/office/2006/metadata/properties"/>
    <ds:schemaRef ds:uri="05557802-9e22-4343-89e6-23a870bb8bd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476</vt:i4>
      </vt:variant>
    </vt:vector>
  </HeadingPairs>
  <TitlesOfParts>
    <vt:vector size="556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June 2022</vt:lpstr>
      <vt:lpstr>May 2022</vt:lpstr>
      <vt:lpstr>Apr 2022</vt:lpstr>
      <vt:lpstr>Mar 2022</vt:lpstr>
      <vt:lpstr>Feb 2022</vt:lpstr>
      <vt:lpstr>Jan 2022</vt:lpstr>
      <vt:lpstr>Dec 2021</vt:lpstr>
      <vt:lpstr>Nov 2021</vt:lpstr>
      <vt:lpstr>Oct 2021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'Apr 2022'!OSRRefD19_0x_1</vt:lpstr>
      <vt:lpstr>'Aug 2020'!OSRRefD19_0x_1</vt:lpstr>
      <vt:lpstr>'Aug 2021'!OSRRefD19_0x_1</vt:lpstr>
      <vt:lpstr>'Dec 2020'!OSRRefD19_0x_1</vt:lpstr>
      <vt:lpstr>'Dec 2021'!OSRRefD19_0x_1</vt:lpstr>
      <vt:lpstr>'Feb 2021'!OSRRefD19_0x_1</vt:lpstr>
      <vt:lpstr>'Feb 2022'!OSRRefD19_0x_1</vt:lpstr>
      <vt:lpstr>'FY 21-22 Budget'!OSRRefD19_0x_1</vt:lpstr>
      <vt:lpstr>'FY20-21 BUDGET'!OSRRefD19_0x_1</vt:lpstr>
      <vt:lpstr>'Jan 2021'!OSRRefD19_0x_1</vt:lpstr>
      <vt:lpstr>'Jan 2022'!OSRRefD19_0x_1</vt:lpstr>
      <vt:lpstr>'July 2020'!OSRRefD19_0x_1</vt:lpstr>
      <vt:lpstr>'July 2021'!OSRRefD19_0x_1</vt:lpstr>
      <vt:lpstr>'June 2021 Final'!OSRRefD19_0x_1</vt:lpstr>
      <vt:lpstr>'June 2021 Pre-Audit'!OSRRefD19_0x_1</vt:lpstr>
      <vt:lpstr>'June 2022'!OSRRefD19_0x_1</vt:lpstr>
      <vt:lpstr>'Mar 2021'!OSRRefD19_0x_1</vt:lpstr>
      <vt:lpstr>'Mar 2022'!OSRRefD19_0x_1</vt:lpstr>
      <vt:lpstr>'May 2021'!OSRRefD19_0x_1</vt:lpstr>
      <vt:lpstr>'May 2022'!OSRRefD19_0x_1</vt:lpstr>
      <vt:lpstr>'Nov 2020'!OSRRefD19_0x_1</vt:lpstr>
      <vt:lpstr>'Nov 2021'!OSRRefD19_0x_1</vt:lpstr>
      <vt:lpstr>'Oct 2020'!OSRRefD19_0x_1</vt:lpstr>
      <vt:lpstr>'Oct 2021'!OSRRefD19_0x_1</vt:lpstr>
      <vt:lpstr>'Sep 2020'!OSRRefD19_0x_1</vt:lpstr>
      <vt:lpstr>'Sep 2021'!OSRRefD19_0x_1</vt:lpstr>
      <vt:lpstr>'Apr 2021'!OSRRefD19_0x_10</vt:lpstr>
      <vt:lpstr>'Apr 2022'!OSRRefD19_0x_10</vt:lpstr>
      <vt:lpstr>'Aug 2020'!OSRRefD19_0x_10</vt:lpstr>
      <vt:lpstr>'Aug 2021'!OSRRefD19_0x_10</vt:lpstr>
      <vt:lpstr>'Dec 2020'!OSRRefD19_0x_10</vt:lpstr>
      <vt:lpstr>'Dec 2021'!OSRRefD19_0x_10</vt:lpstr>
      <vt:lpstr>'Feb 2021'!OSRRefD19_0x_10</vt:lpstr>
      <vt:lpstr>'Feb 2022'!OSRRefD19_0x_10</vt:lpstr>
      <vt:lpstr>'FY 21-22 Budget'!OSRRefD19_0x_10</vt:lpstr>
      <vt:lpstr>'FY20-21 BUDGET'!OSRRefD19_0x_10</vt:lpstr>
      <vt:lpstr>'Jan 2021'!OSRRefD19_0x_10</vt:lpstr>
      <vt:lpstr>'Jan 2022'!OSRRefD19_0x_10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'June 2022'!OSRRefD19_0x_10</vt:lpstr>
      <vt:lpstr>'Mar 2021'!OSRRefD19_0x_10</vt:lpstr>
      <vt:lpstr>'Mar 2022'!OSRRefD19_0x_10</vt:lpstr>
      <vt:lpstr>'May 2021'!OSRRefD19_0x_10</vt:lpstr>
      <vt:lpstr>'May 2022'!OSRRefD19_0x_10</vt:lpstr>
      <vt:lpstr>'Nov 2020'!OSRRefD19_0x_10</vt:lpstr>
      <vt:lpstr>'Nov 2021'!OSRRefD19_0x_10</vt:lpstr>
      <vt:lpstr>'Oct 2020'!OSRRefD19_0x_10</vt:lpstr>
      <vt:lpstr>'Oct 2021'!OSRRefD19_0x_10</vt:lpstr>
      <vt:lpstr>'Sep 2020'!OSRRefD19_0x_10</vt:lpstr>
      <vt:lpstr>'Sep 2021'!OSRRefD19_0x_10</vt:lpstr>
      <vt:lpstr>'Apr 2021'!OSRRefD19_0x_11</vt:lpstr>
      <vt:lpstr>'Apr 2022'!OSRRefD19_0x_11</vt:lpstr>
      <vt:lpstr>'Aug 2020'!OSRRefD19_0x_11</vt:lpstr>
      <vt:lpstr>'Aug 2021'!OSRRefD19_0x_11</vt:lpstr>
      <vt:lpstr>'Dec 2020'!OSRRefD19_0x_11</vt:lpstr>
      <vt:lpstr>'Dec 2021'!OSRRefD19_0x_11</vt:lpstr>
      <vt:lpstr>'Feb 2021'!OSRRefD19_0x_11</vt:lpstr>
      <vt:lpstr>'Feb 2022'!OSRRefD19_0x_11</vt:lpstr>
      <vt:lpstr>'FY 21-22 Budget'!OSRRefD19_0x_11</vt:lpstr>
      <vt:lpstr>'FY20-21 BUDGET'!OSRRefD19_0x_11</vt:lpstr>
      <vt:lpstr>'Jan 2021'!OSRRefD19_0x_11</vt:lpstr>
      <vt:lpstr>'Jan 2022'!OSRRefD19_0x_11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'June 2022'!OSRRefD19_0x_11</vt:lpstr>
      <vt:lpstr>'Mar 2021'!OSRRefD19_0x_11</vt:lpstr>
      <vt:lpstr>'Mar 2022'!OSRRefD19_0x_11</vt:lpstr>
      <vt:lpstr>'May 2021'!OSRRefD19_0x_11</vt:lpstr>
      <vt:lpstr>'May 2022'!OSRRefD19_0x_11</vt:lpstr>
      <vt:lpstr>'Nov 2020'!OSRRefD19_0x_11</vt:lpstr>
      <vt:lpstr>'Nov 2021'!OSRRefD19_0x_11</vt:lpstr>
      <vt:lpstr>'Oct 2020'!OSRRefD19_0x_11</vt:lpstr>
      <vt:lpstr>'Oct 2021'!OSRRefD19_0x_11</vt:lpstr>
      <vt:lpstr>'Sep 2020'!OSRRefD19_0x_11</vt:lpstr>
      <vt:lpstr>'Sep 2021'!OSRRefD19_0x_11</vt:lpstr>
      <vt:lpstr>'Apr 2021'!OSRRefD19_0x_2</vt:lpstr>
      <vt:lpstr>'Apr 2022'!OSRRefD19_0x_2</vt:lpstr>
      <vt:lpstr>'Aug 2020'!OSRRefD19_0x_2</vt:lpstr>
      <vt:lpstr>'Aug 2021'!OSRRefD19_0x_2</vt:lpstr>
      <vt:lpstr>'Dec 2020'!OSRRefD19_0x_2</vt:lpstr>
      <vt:lpstr>'Dec 2021'!OSRRefD19_0x_2</vt:lpstr>
      <vt:lpstr>'Feb 2021'!OSRRefD19_0x_2</vt:lpstr>
      <vt:lpstr>'Feb 2022'!OSRRefD19_0x_2</vt:lpstr>
      <vt:lpstr>'FY 21-22 Budget'!OSRRefD19_0x_2</vt:lpstr>
      <vt:lpstr>'FY20-21 BUDGET'!OSRRefD19_0x_2</vt:lpstr>
      <vt:lpstr>'Jan 2021'!OSRRefD19_0x_2</vt:lpstr>
      <vt:lpstr>'Jan 2022'!OSRRefD19_0x_2</vt:lpstr>
      <vt:lpstr>'July 2020'!OSRRefD19_0x_2</vt:lpstr>
      <vt:lpstr>'July 2021'!OSRRefD19_0x_2</vt:lpstr>
      <vt:lpstr>'June 2021 Final'!OSRRefD19_0x_2</vt:lpstr>
      <vt:lpstr>'June 2021 Pre-Audit'!OSRRefD19_0x_2</vt:lpstr>
      <vt:lpstr>'June 2022'!OSRRefD19_0x_2</vt:lpstr>
      <vt:lpstr>'Mar 2021'!OSRRefD19_0x_2</vt:lpstr>
      <vt:lpstr>'Mar 2022'!OSRRefD19_0x_2</vt:lpstr>
      <vt:lpstr>'May 2021'!OSRRefD19_0x_2</vt:lpstr>
      <vt:lpstr>'May 2022'!OSRRefD19_0x_2</vt:lpstr>
      <vt:lpstr>'Nov 2020'!OSRRefD19_0x_2</vt:lpstr>
      <vt:lpstr>'Nov 2021'!OSRRefD19_0x_2</vt:lpstr>
      <vt:lpstr>'Oct 2020'!OSRRefD19_0x_2</vt:lpstr>
      <vt:lpstr>'Oct 2021'!OSRRefD19_0x_2</vt:lpstr>
      <vt:lpstr>'Sep 2020'!OSRRefD19_0x_2</vt:lpstr>
      <vt:lpstr>'Sep 2021'!OSRRefD19_0x_2</vt:lpstr>
      <vt:lpstr>'Apr 2021'!OSRRefD19_0x_3</vt:lpstr>
      <vt:lpstr>'Apr 2022'!OSRRefD19_0x_3</vt:lpstr>
      <vt:lpstr>'Aug 2020'!OSRRefD19_0x_3</vt:lpstr>
      <vt:lpstr>'Aug 2021'!OSRRefD19_0x_3</vt:lpstr>
      <vt:lpstr>'Dec 2020'!OSRRefD19_0x_3</vt:lpstr>
      <vt:lpstr>'Dec 2021'!OSRRefD19_0x_3</vt:lpstr>
      <vt:lpstr>'Feb 2021'!OSRRefD19_0x_3</vt:lpstr>
      <vt:lpstr>'Feb 2022'!OSRRefD19_0x_3</vt:lpstr>
      <vt:lpstr>'FY 21-22 Budget'!OSRRefD19_0x_3</vt:lpstr>
      <vt:lpstr>'FY20-21 BUDGET'!OSRRefD19_0x_3</vt:lpstr>
      <vt:lpstr>'Jan 2021'!OSRRefD19_0x_3</vt:lpstr>
      <vt:lpstr>'Jan 2022'!OSRRefD19_0x_3</vt:lpstr>
      <vt:lpstr>'July 2020'!OSRRefD19_0x_3</vt:lpstr>
      <vt:lpstr>'July 2021'!OSRRefD19_0x_3</vt:lpstr>
      <vt:lpstr>'June 2021 Final'!OSRRefD19_0x_3</vt:lpstr>
      <vt:lpstr>'June 2021 Pre-Audit'!OSRRefD19_0x_3</vt:lpstr>
      <vt:lpstr>'June 2022'!OSRRefD19_0x_3</vt:lpstr>
      <vt:lpstr>'Mar 2021'!OSRRefD19_0x_3</vt:lpstr>
      <vt:lpstr>'Mar 2022'!OSRRefD19_0x_3</vt:lpstr>
      <vt:lpstr>'May 2021'!OSRRefD19_0x_3</vt:lpstr>
      <vt:lpstr>'May 2022'!OSRRefD19_0x_3</vt:lpstr>
      <vt:lpstr>'Nov 2020'!OSRRefD19_0x_3</vt:lpstr>
      <vt:lpstr>'Nov 2021'!OSRRefD19_0x_3</vt:lpstr>
      <vt:lpstr>'Oct 2020'!OSRRefD19_0x_3</vt:lpstr>
      <vt:lpstr>'Oct 2021'!OSRRefD19_0x_3</vt:lpstr>
      <vt:lpstr>'Sep 2020'!OSRRefD19_0x_3</vt:lpstr>
      <vt:lpstr>'Sep 2021'!OSRRefD19_0x_3</vt:lpstr>
      <vt:lpstr>'Apr 2021'!OSRRefD19_0x_4</vt:lpstr>
      <vt:lpstr>'Apr 2022'!OSRRefD19_0x_4</vt:lpstr>
      <vt:lpstr>'Aug 2020'!OSRRefD19_0x_4</vt:lpstr>
      <vt:lpstr>'Aug 2021'!OSRRefD19_0x_4</vt:lpstr>
      <vt:lpstr>'Dec 2020'!OSRRefD19_0x_4</vt:lpstr>
      <vt:lpstr>'Dec 2021'!OSRRefD19_0x_4</vt:lpstr>
      <vt:lpstr>'Feb 2021'!OSRRefD19_0x_4</vt:lpstr>
      <vt:lpstr>'Feb 2022'!OSRRefD19_0x_4</vt:lpstr>
      <vt:lpstr>'FY 21-22 Budget'!OSRRefD19_0x_4</vt:lpstr>
      <vt:lpstr>'FY20-21 BUDGET'!OSRRefD19_0x_4</vt:lpstr>
      <vt:lpstr>'Jan 2021'!OSRRefD19_0x_4</vt:lpstr>
      <vt:lpstr>'Jan 2022'!OSRRefD19_0x_4</vt:lpstr>
      <vt:lpstr>'July 2020'!OSRRefD19_0x_4</vt:lpstr>
      <vt:lpstr>'July 2021'!OSRRefD19_0x_4</vt:lpstr>
      <vt:lpstr>'June 2021 Final'!OSRRefD19_0x_4</vt:lpstr>
      <vt:lpstr>'June 2021 Pre-Audit'!OSRRefD19_0x_4</vt:lpstr>
      <vt:lpstr>'June 2022'!OSRRefD19_0x_4</vt:lpstr>
      <vt:lpstr>'Mar 2021'!OSRRefD19_0x_4</vt:lpstr>
      <vt:lpstr>'Mar 2022'!OSRRefD19_0x_4</vt:lpstr>
      <vt:lpstr>'May 2021'!OSRRefD19_0x_4</vt:lpstr>
      <vt:lpstr>'May 2022'!OSRRefD19_0x_4</vt:lpstr>
      <vt:lpstr>'Nov 2020'!OSRRefD19_0x_4</vt:lpstr>
      <vt:lpstr>'Nov 2021'!OSRRefD19_0x_4</vt:lpstr>
      <vt:lpstr>'Oct 2020'!OSRRefD19_0x_4</vt:lpstr>
      <vt:lpstr>'Oct 2021'!OSRRefD19_0x_4</vt:lpstr>
      <vt:lpstr>'Sep 2020'!OSRRefD19_0x_4</vt:lpstr>
      <vt:lpstr>'Sep 2021'!OSRRefD19_0x_4</vt:lpstr>
      <vt:lpstr>'Apr 2021'!OSRRefD19_0x_5</vt:lpstr>
      <vt:lpstr>'Apr 2022'!OSRRefD19_0x_5</vt:lpstr>
      <vt:lpstr>'Aug 2020'!OSRRefD19_0x_5</vt:lpstr>
      <vt:lpstr>'Aug 2021'!OSRRefD19_0x_5</vt:lpstr>
      <vt:lpstr>'Dec 2020'!OSRRefD19_0x_5</vt:lpstr>
      <vt:lpstr>'Dec 2021'!OSRRefD19_0x_5</vt:lpstr>
      <vt:lpstr>'Feb 2021'!OSRRefD19_0x_5</vt:lpstr>
      <vt:lpstr>'Feb 2022'!OSRRefD19_0x_5</vt:lpstr>
      <vt:lpstr>'FY 21-22 Budget'!OSRRefD19_0x_5</vt:lpstr>
      <vt:lpstr>'FY20-21 BUDGET'!OSRRefD19_0x_5</vt:lpstr>
      <vt:lpstr>'Jan 2021'!OSRRefD19_0x_5</vt:lpstr>
      <vt:lpstr>'Jan 2022'!OSRRefD19_0x_5</vt:lpstr>
      <vt:lpstr>'July 2020'!OSRRefD19_0x_5</vt:lpstr>
      <vt:lpstr>'July 2021'!OSRRefD19_0x_5</vt:lpstr>
      <vt:lpstr>'June 2021 Final'!OSRRefD19_0x_5</vt:lpstr>
      <vt:lpstr>'June 2021 Pre-Audit'!OSRRefD19_0x_5</vt:lpstr>
      <vt:lpstr>'June 2022'!OSRRefD19_0x_5</vt:lpstr>
      <vt:lpstr>'Mar 2021'!OSRRefD19_0x_5</vt:lpstr>
      <vt:lpstr>'Mar 2022'!OSRRefD19_0x_5</vt:lpstr>
      <vt:lpstr>'May 2021'!OSRRefD19_0x_5</vt:lpstr>
      <vt:lpstr>'May 2022'!OSRRefD19_0x_5</vt:lpstr>
      <vt:lpstr>'Nov 2020'!OSRRefD19_0x_5</vt:lpstr>
      <vt:lpstr>'Nov 2021'!OSRRefD19_0x_5</vt:lpstr>
      <vt:lpstr>'Oct 2020'!OSRRefD19_0x_5</vt:lpstr>
      <vt:lpstr>'Oct 2021'!OSRRefD19_0x_5</vt:lpstr>
      <vt:lpstr>'Sep 2020'!OSRRefD19_0x_5</vt:lpstr>
      <vt:lpstr>'Sep 2021'!OSRRefD19_0x_5</vt:lpstr>
      <vt:lpstr>'Apr 2021'!OSRRefD19_0x_6</vt:lpstr>
      <vt:lpstr>'Apr 2022'!OSRRefD19_0x_6</vt:lpstr>
      <vt:lpstr>'Aug 2020'!OSRRefD19_0x_6</vt:lpstr>
      <vt:lpstr>'Aug 2021'!OSRRefD19_0x_6</vt:lpstr>
      <vt:lpstr>'Dec 2020'!OSRRefD19_0x_6</vt:lpstr>
      <vt:lpstr>'Dec 2021'!OSRRefD19_0x_6</vt:lpstr>
      <vt:lpstr>'Feb 2021'!OSRRefD19_0x_6</vt:lpstr>
      <vt:lpstr>'Feb 2022'!OSRRefD19_0x_6</vt:lpstr>
      <vt:lpstr>'FY 21-22 Budget'!OSRRefD19_0x_6</vt:lpstr>
      <vt:lpstr>'FY20-21 BUDGET'!OSRRefD19_0x_6</vt:lpstr>
      <vt:lpstr>'Jan 2021'!OSRRefD19_0x_6</vt:lpstr>
      <vt:lpstr>'Jan 2022'!OSRRefD19_0x_6</vt:lpstr>
      <vt:lpstr>'July 2020'!OSRRefD19_0x_6</vt:lpstr>
      <vt:lpstr>'July 2021'!OSRRefD19_0x_6</vt:lpstr>
      <vt:lpstr>'June 2021 Final'!OSRRefD19_0x_6</vt:lpstr>
      <vt:lpstr>'June 2021 Pre-Audit'!OSRRefD19_0x_6</vt:lpstr>
      <vt:lpstr>'June 2022'!OSRRefD19_0x_6</vt:lpstr>
      <vt:lpstr>'Mar 2021'!OSRRefD19_0x_6</vt:lpstr>
      <vt:lpstr>'Mar 2022'!OSRRefD19_0x_6</vt:lpstr>
      <vt:lpstr>'May 2021'!OSRRefD19_0x_6</vt:lpstr>
      <vt:lpstr>'May 2022'!OSRRefD19_0x_6</vt:lpstr>
      <vt:lpstr>'Nov 2020'!OSRRefD19_0x_6</vt:lpstr>
      <vt:lpstr>'Nov 2021'!OSRRefD19_0x_6</vt:lpstr>
      <vt:lpstr>'Oct 2020'!OSRRefD19_0x_6</vt:lpstr>
      <vt:lpstr>'Oct 2021'!OSRRefD19_0x_6</vt:lpstr>
      <vt:lpstr>'Sep 2020'!OSRRefD19_0x_6</vt:lpstr>
      <vt:lpstr>'Sep 2021'!OSRRefD19_0x_6</vt:lpstr>
      <vt:lpstr>'Apr 2021'!OSRRefD19_0x_7</vt:lpstr>
      <vt:lpstr>'Apr 2022'!OSRRefD19_0x_7</vt:lpstr>
      <vt:lpstr>'Aug 2020'!OSRRefD19_0x_7</vt:lpstr>
      <vt:lpstr>'Aug 2021'!OSRRefD19_0x_7</vt:lpstr>
      <vt:lpstr>'Dec 2020'!OSRRefD19_0x_7</vt:lpstr>
      <vt:lpstr>'Dec 2021'!OSRRefD19_0x_7</vt:lpstr>
      <vt:lpstr>'Feb 2021'!OSRRefD19_0x_7</vt:lpstr>
      <vt:lpstr>'Feb 2022'!OSRRefD19_0x_7</vt:lpstr>
      <vt:lpstr>'FY 21-22 Budget'!OSRRefD19_0x_7</vt:lpstr>
      <vt:lpstr>'FY20-21 BUDGET'!OSRRefD19_0x_7</vt:lpstr>
      <vt:lpstr>'Jan 2021'!OSRRefD19_0x_7</vt:lpstr>
      <vt:lpstr>'Jan 2022'!OSRRefD19_0x_7</vt:lpstr>
      <vt:lpstr>'July 2020'!OSRRefD19_0x_7</vt:lpstr>
      <vt:lpstr>'July 2021'!OSRRefD19_0x_7</vt:lpstr>
      <vt:lpstr>'June 2021 Final'!OSRRefD19_0x_7</vt:lpstr>
      <vt:lpstr>'June 2021 Pre-Audit'!OSRRefD19_0x_7</vt:lpstr>
      <vt:lpstr>'June 2022'!OSRRefD19_0x_7</vt:lpstr>
      <vt:lpstr>'Mar 2021'!OSRRefD19_0x_7</vt:lpstr>
      <vt:lpstr>'Mar 2022'!OSRRefD19_0x_7</vt:lpstr>
      <vt:lpstr>'May 2021'!OSRRefD19_0x_7</vt:lpstr>
      <vt:lpstr>'May 2022'!OSRRefD19_0x_7</vt:lpstr>
      <vt:lpstr>'Nov 2020'!OSRRefD19_0x_7</vt:lpstr>
      <vt:lpstr>'Nov 2021'!OSRRefD19_0x_7</vt:lpstr>
      <vt:lpstr>'Oct 2020'!OSRRefD19_0x_7</vt:lpstr>
      <vt:lpstr>'Oct 2021'!OSRRefD19_0x_7</vt:lpstr>
      <vt:lpstr>'Sep 2020'!OSRRefD19_0x_7</vt:lpstr>
      <vt:lpstr>'Sep 2021'!OSRRefD19_0x_7</vt:lpstr>
      <vt:lpstr>'Apr 2021'!OSRRefD19_0x_8</vt:lpstr>
      <vt:lpstr>'Apr 2022'!OSRRefD19_0x_8</vt:lpstr>
      <vt:lpstr>'Aug 2020'!OSRRefD19_0x_8</vt:lpstr>
      <vt:lpstr>'Aug 2021'!OSRRefD19_0x_8</vt:lpstr>
      <vt:lpstr>'Dec 2020'!OSRRefD19_0x_8</vt:lpstr>
      <vt:lpstr>'Dec 2021'!OSRRefD19_0x_8</vt:lpstr>
      <vt:lpstr>'Feb 2021'!OSRRefD19_0x_8</vt:lpstr>
      <vt:lpstr>'Feb 2022'!OSRRefD19_0x_8</vt:lpstr>
      <vt:lpstr>'FY 21-22 Budget'!OSRRefD19_0x_8</vt:lpstr>
      <vt:lpstr>'FY20-21 BUDGET'!OSRRefD19_0x_8</vt:lpstr>
      <vt:lpstr>'Jan 2021'!OSRRefD19_0x_8</vt:lpstr>
      <vt:lpstr>'Jan 2022'!OSRRefD19_0x_8</vt:lpstr>
      <vt:lpstr>'July 2020'!OSRRefD19_0x_8</vt:lpstr>
      <vt:lpstr>'July 2021'!OSRRefD19_0x_8</vt:lpstr>
      <vt:lpstr>'June 2021 Final'!OSRRefD19_0x_8</vt:lpstr>
      <vt:lpstr>'June 2021 Pre-Audit'!OSRRefD19_0x_8</vt:lpstr>
      <vt:lpstr>'June 2022'!OSRRefD19_0x_8</vt:lpstr>
      <vt:lpstr>'Mar 2021'!OSRRefD19_0x_8</vt:lpstr>
      <vt:lpstr>'Mar 2022'!OSRRefD19_0x_8</vt:lpstr>
      <vt:lpstr>'May 2021'!OSRRefD19_0x_8</vt:lpstr>
      <vt:lpstr>'May 2022'!OSRRefD19_0x_8</vt:lpstr>
      <vt:lpstr>'Nov 2020'!OSRRefD19_0x_8</vt:lpstr>
      <vt:lpstr>'Nov 2021'!OSRRefD19_0x_8</vt:lpstr>
      <vt:lpstr>'Oct 2020'!OSRRefD19_0x_8</vt:lpstr>
      <vt:lpstr>'Oct 2021'!OSRRefD19_0x_8</vt:lpstr>
      <vt:lpstr>'Sep 2020'!OSRRefD19_0x_8</vt:lpstr>
      <vt:lpstr>'Sep 2021'!OSRRefD19_0x_8</vt:lpstr>
      <vt:lpstr>'Apr 2021'!OSRRefD19_0x_9</vt:lpstr>
      <vt:lpstr>'Apr 2022'!OSRRefD19_0x_9</vt:lpstr>
      <vt:lpstr>'Aug 2020'!OSRRefD19_0x_9</vt:lpstr>
      <vt:lpstr>'Aug 2021'!OSRRefD19_0x_9</vt:lpstr>
      <vt:lpstr>'Dec 2020'!OSRRefD19_0x_9</vt:lpstr>
      <vt:lpstr>'Dec 2021'!OSRRefD19_0x_9</vt:lpstr>
      <vt:lpstr>'Feb 2021'!OSRRefD19_0x_9</vt:lpstr>
      <vt:lpstr>'Feb 2022'!OSRRefD19_0x_9</vt:lpstr>
      <vt:lpstr>'FY 21-22 Budget'!OSRRefD19_0x_9</vt:lpstr>
      <vt:lpstr>'FY20-21 BUDGET'!OSRRefD19_0x_9</vt:lpstr>
      <vt:lpstr>'Jan 2021'!OSRRefD19_0x_9</vt:lpstr>
      <vt:lpstr>'Jan 2022'!OSRRefD19_0x_9</vt:lpstr>
      <vt:lpstr>'July 2020'!OSRRefD19_0x_9</vt:lpstr>
      <vt:lpstr>'July 2021'!OSRRefD19_0x_9</vt:lpstr>
      <vt:lpstr>'June 2021 Final'!OSRRefD19_0x_9</vt:lpstr>
      <vt:lpstr>'June 2021 Pre-Audit'!OSRRefD19_0x_9</vt:lpstr>
      <vt:lpstr>'June 2022'!OSRRefD19_0x_9</vt:lpstr>
      <vt:lpstr>'Mar 2021'!OSRRefD19_0x_9</vt:lpstr>
      <vt:lpstr>'Mar 2022'!OSRRefD19_0x_9</vt:lpstr>
      <vt:lpstr>'May 2021'!OSRRefD19_0x_9</vt:lpstr>
      <vt:lpstr>'May 2022'!OSRRefD19_0x_9</vt:lpstr>
      <vt:lpstr>'Nov 2020'!OSRRefD19_0x_9</vt:lpstr>
      <vt:lpstr>'Nov 2021'!OSRRefD19_0x_9</vt:lpstr>
      <vt:lpstr>'Oct 2020'!OSRRefD19_0x_9</vt:lpstr>
      <vt:lpstr>'Oct 2021'!OSRRefD19_0x_9</vt:lpstr>
      <vt:lpstr>'Sep 2020'!OSRRefD19_0x_9</vt:lpstr>
      <vt:lpstr>'Sep 2021'!OSRRefD19_0x_9</vt:lpstr>
      <vt:lpstr>'Apr 2021'!OSRRefD29_0x</vt:lpstr>
      <vt:lpstr>'Apr 2022'!OSRRefD29_0x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 2021'!OSRRefD29_0x</vt:lpstr>
      <vt:lpstr>'December 2018'!OSRRefD29_0x</vt:lpstr>
      <vt:lpstr>'Feb 2020'!OSRRefD29_0x</vt:lpstr>
      <vt:lpstr>'Feb 2021'!OSRRefD29_0x</vt:lpstr>
      <vt:lpstr>'Feb 2022'!OSRRefD29_0x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 2022'!OSRRefD29_0x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'June 2022'!OSRRefD29_0x</vt:lpstr>
      <vt:lpstr>'Mar 2020'!OSRRefD29_0x</vt:lpstr>
      <vt:lpstr>'Mar 2021'!OSRRefD29_0x</vt:lpstr>
      <vt:lpstr>'Mar 2022'!OSRRefD29_0x</vt:lpstr>
      <vt:lpstr>'March 2019'!OSRRefD29_0x</vt:lpstr>
      <vt:lpstr>'May 2020'!OSRRefD29_0x</vt:lpstr>
      <vt:lpstr>'May 2021'!OSRRefD29_0x</vt:lpstr>
      <vt:lpstr>'May 2022'!OSRRefD29_0x</vt:lpstr>
      <vt:lpstr>'Nov 2019'!OSRRefD29_0x</vt:lpstr>
      <vt:lpstr>'Nov 2020'!OSRRefD29_0x</vt:lpstr>
      <vt:lpstr>'Nov 2021'!OSRRefD29_0x</vt:lpstr>
      <vt:lpstr>'November 2018'!OSRRefD29_0x</vt:lpstr>
      <vt:lpstr>'Oct 2019'!OSRRefD29_0x</vt:lpstr>
      <vt:lpstr>'Oct 2020'!OSRRefD29_0x</vt:lpstr>
      <vt:lpstr>'Oct 2021'!OSRRefD29_0x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 2022'!OSRRefD30_0x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 2021'!OSRRefD30_0x</vt:lpstr>
      <vt:lpstr>'December 2018'!OSRRefD30_0x</vt:lpstr>
      <vt:lpstr>'Feb 2020'!OSRRefD30_0x</vt:lpstr>
      <vt:lpstr>'Feb 2021'!OSRRefD30_0x</vt:lpstr>
      <vt:lpstr>'Feb 2022'!OSRRefD30_0x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 2022'!OSRRefD30_0x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'June 2022'!OSRRefD30_0x</vt:lpstr>
      <vt:lpstr>'Mar 2020'!OSRRefD30_0x</vt:lpstr>
      <vt:lpstr>'Mar 2021'!OSRRefD30_0x</vt:lpstr>
      <vt:lpstr>'Mar 2022'!OSRRefD30_0x</vt:lpstr>
      <vt:lpstr>'March 2019'!OSRRefD30_0x</vt:lpstr>
      <vt:lpstr>'May 2020'!OSRRefD30_0x</vt:lpstr>
      <vt:lpstr>'May 2021'!OSRRefD30_0x</vt:lpstr>
      <vt:lpstr>'May 2022'!OSRRefD30_0x</vt:lpstr>
      <vt:lpstr>'Nov 2019'!OSRRefD30_0x</vt:lpstr>
      <vt:lpstr>'Nov 2020'!OSRRefD30_0x</vt:lpstr>
      <vt:lpstr>'Nov 2021'!OSRRefD30_0x</vt:lpstr>
      <vt:lpstr>'November 2018'!OSRRefD30_0x</vt:lpstr>
      <vt:lpstr>'Oct 2019'!OSRRefD30_0x</vt:lpstr>
      <vt:lpstr>'Oct 2020'!OSRRefD30_0x</vt:lpstr>
      <vt:lpstr>'Oct 2021'!OSRRefD30_0x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 2022'!Print_Area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 2021'!Print_Area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 2022'!Print_Area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 2022'!Print_Area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'June 2022'!Print_Area</vt:lpstr>
      <vt:lpstr>'Mar  2018'!Print_Area</vt:lpstr>
      <vt:lpstr>'Mar 2017'!Print_Area</vt:lpstr>
      <vt:lpstr>'Mar 2020'!Print_Area</vt:lpstr>
      <vt:lpstr>'Mar 2021'!Print_Area</vt:lpstr>
      <vt:lpstr>'Mar 2022'!Print_Area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'May 2022'!Print_Area</vt:lpstr>
      <vt:lpstr>'Nov 2016'!Print_Area</vt:lpstr>
      <vt:lpstr>'Nov 2017'!Print_Area</vt:lpstr>
      <vt:lpstr>'Nov 2019'!Print_Area</vt:lpstr>
      <vt:lpstr>'Nov 2020'!Print_Area</vt:lpstr>
      <vt:lpstr>'Nov 2021'!Print_Area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 2021'!Print_Area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2022-07-26T23:44:45Z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0x010100729D7BF20F24984C913477BD2AF12CC7</vt:lpwstr>
  </property>
</Properties>
</file>